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4月" sheetId="42" r:id="rId1"/>
  </sheets>
  <calcPr calcId="124519"/>
</workbook>
</file>

<file path=xl/calcChain.xml><?xml version="1.0" encoding="utf-8"?>
<calcChain xmlns="http://schemas.openxmlformats.org/spreadsheetml/2006/main">
  <c r="U21" i="42"/>
  <c r="T21"/>
  <c r="S21"/>
  <c r="R21"/>
  <c r="Q21"/>
  <c r="N21"/>
  <c r="M21"/>
  <c r="L21"/>
  <c r="K21"/>
  <c r="J21"/>
  <c r="I21"/>
  <c r="O21" s="1"/>
  <c r="H21"/>
  <c r="G21"/>
  <c r="F21"/>
  <c r="E21"/>
  <c r="C21"/>
  <c r="P20"/>
  <c r="V20" s="1"/>
  <c r="O20"/>
  <c r="I20"/>
  <c r="D20"/>
  <c r="V19"/>
  <c r="O19"/>
  <c r="V18"/>
  <c r="O18"/>
  <c r="V17"/>
  <c r="O17"/>
  <c r="P16"/>
  <c r="V16" s="1"/>
  <c r="I16"/>
  <c r="O16" s="1"/>
  <c r="D16"/>
  <c r="V15"/>
  <c r="O15"/>
  <c r="V13"/>
  <c r="O13"/>
  <c r="V12"/>
  <c r="O12"/>
  <c r="V11"/>
  <c r="O11"/>
  <c r="P10"/>
  <c r="V10" s="1"/>
  <c r="O10"/>
  <c r="I10"/>
  <c r="D10"/>
  <c r="D21" s="1"/>
  <c r="V9"/>
  <c r="P9"/>
  <c r="P21" s="1"/>
  <c r="V21" s="1"/>
  <c r="O9"/>
  <c r="V8"/>
  <c r="P8"/>
  <c r="O8"/>
</calcChain>
</file>

<file path=xl/sharedStrings.xml><?xml version="1.0" encoding="utf-8"?>
<sst xmlns="http://schemas.openxmlformats.org/spreadsheetml/2006/main" count="66" uniqueCount="50">
  <si>
    <t>城市居民最低生活保障工作情况统计表（一）</t>
  </si>
  <si>
    <t>区县</t>
  </si>
  <si>
    <t>非农　        人口        　总数</t>
  </si>
  <si>
    <t>保　障　对　象　情　况</t>
  </si>
  <si>
    <t>保障资金情况</t>
  </si>
  <si>
    <t>户    数</t>
  </si>
  <si>
    <t>人    数</t>
  </si>
  <si>
    <t>保障对象占非农总人口比例</t>
  </si>
  <si>
    <t>本月            发放            金额</t>
  </si>
  <si>
    <t>上月            发放            金额</t>
  </si>
  <si>
    <t>本月    　新增　    金额</t>
  </si>
  <si>
    <t>本月　    减少　    金额</t>
  </si>
  <si>
    <t>本月调增金额</t>
  </si>
  <si>
    <t>本月　    调减　    金额</t>
  </si>
  <si>
    <t>本月      　人均　      补差　      金额</t>
  </si>
  <si>
    <t>当年累计发放低保金额总额</t>
  </si>
  <si>
    <t>本      　月      　数</t>
  </si>
  <si>
    <t>上    月     数</t>
  </si>
  <si>
    <t>本月  新增  数</t>
  </si>
  <si>
    <t>本月减少数</t>
  </si>
  <si>
    <t>本月  调整  数</t>
  </si>
  <si>
    <t>本　      月      　数</t>
  </si>
  <si>
    <t>上     月      数</t>
  </si>
  <si>
    <t>本月    新增    数</t>
  </si>
  <si>
    <t>本月    减少    数</t>
  </si>
  <si>
    <t>本月调增数</t>
  </si>
  <si>
    <t>本月调减数</t>
  </si>
  <si>
    <t>万人</t>
  </si>
  <si>
    <t>户</t>
  </si>
  <si>
    <t>人</t>
  </si>
  <si>
    <t>（‰）</t>
  </si>
  <si>
    <t>元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</si>
  <si>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</si>
  <si>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</si>
  <si>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</si>
  <si>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</si>
  <si>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</si>
  <si>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</si>
  <si>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</si>
  <si>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</si>
  <si>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</si>
  <si>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</si>
  <si>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</si>
  <si>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</si>
  <si>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幕府山</t>
  </si>
  <si>
    <t>合计</t>
  </si>
  <si>
    <t>填报单位：鼓楼区民政局                                          (2025年5月）</t>
    <phoneticPr fontId="4" type="noConversion"/>
  </si>
  <si>
    <t>9.94</t>
    <phoneticPr fontId="11" type="noConversion"/>
  </si>
  <si>
    <t xml:space="preserve"> </t>
    <phoneticPr fontId="4" type="noConversion"/>
  </si>
  <si>
    <t>填表人：                                                         填表时间：  2025.5                       签批人：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</si>
</sst>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00_);[Red]\(0.0000\)"/>
  </numFmts>
  <fonts count="12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0" borderId="0"/>
    <xf numFmtId="0" fontId="2" fillId="0" borderId="0" applyBorder="0"/>
  </cellStyleXfs>
  <cellXfs count="56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17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79" fontId="6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9" fontId="10" fillId="2" borderId="6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180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3" xfId="4"/>
    <cellStyle name="常规 4" xfId="5"/>
    <cellStyle name="常规 4 2" xfId="6"/>
    <cellStyle name="常规 4_Sheet1" xfId="7"/>
    <cellStyle name="常规 5" xfId="8"/>
    <cellStyle name="常规 5 2" xfId="2"/>
    <cellStyle name="常规 5_Sheet1" xfId="1"/>
    <cellStyle name="常规 8" xfId="3"/>
    <cellStyle name="常规_Sheet1" xfId="9"/>
    <cellStyle name="样式 1" xfId="1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U37"/>
  <sheetViews>
    <sheetView tabSelected="1" workbookViewId="0">
      <selection activeCell="O15" sqref="O15"/>
    </sheetView>
  </sheetViews>
  <sheetFormatPr defaultColWidth="9" defaultRowHeight="21" customHeight="1"/>
  <cols>
    <col min="1" max="1" width="3.75" style="4" customWidth="1"/>
    <col min="2" max="2" width="6.25" style="4" customWidth="1"/>
    <col min="3" max="3" width="9" style="5" customWidth="1"/>
    <col min="4" max="4" width="5.25" style="4" customWidth="1"/>
    <col min="5" max="5" width="5.5" style="4" customWidth="1"/>
    <col min="6" max="6" width="4.5" style="4" customWidth="1"/>
    <col min="7" max="7" width="4.25" style="6" customWidth="1"/>
    <col min="8" max="8" width="4.875" style="4" customWidth="1"/>
    <col min="9" max="9" width="5.125" style="6" customWidth="1"/>
    <col min="10" max="10" width="5.5" style="4" customWidth="1"/>
    <col min="11" max="12" width="4.625" style="4" customWidth="1"/>
    <col min="13" max="13" width="4.125" style="4" customWidth="1"/>
    <col min="14" max="14" width="5.125" style="4" customWidth="1"/>
    <col min="15" max="15" width="7.875" style="7" customWidth="1"/>
    <col min="16" max="16" width="8" style="4" customWidth="1"/>
    <col min="17" max="17" width="7.125" style="4" customWidth="1"/>
    <col min="18" max="18" width="5.625" style="4" customWidth="1"/>
    <col min="19" max="19" width="5.375" style="4" customWidth="1"/>
    <col min="20" max="20" width="5.125" style="4" customWidth="1"/>
    <col min="21" max="21" width="6.125" style="4" customWidth="1"/>
    <col min="22" max="22" width="8.25" style="7" customWidth="1"/>
    <col min="23" max="23" width="8.75" style="4" customWidth="1"/>
    <col min="24" max="16384" width="9" style="1"/>
  </cols>
  <sheetData>
    <row r="1" spans="1:16349" ht="2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16349" ht="21" customHeight="1">
      <c r="A2" s="46" t="s">
        <v>46</v>
      </c>
      <c r="B2" s="46"/>
      <c r="C2" s="47"/>
      <c r="D2" s="46"/>
      <c r="E2" s="46"/>
      <c r="F2" s="46"/>
      <c r="G2" s="48"/>
      <c r="H2" s="46"/>
      <c r="I2" s="48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  <c r="W2" s="46"/>
    </row>
    <row r="3" spans="1:16349" ht="15.75" customHeight="1">
      <c r="A3" s="34" t="s">
        <v>1</v>
      </c>
      <c r="B3" s="34"/>
      <c r="C3" s="41" t="s">
        <v>2</v>
      </c>
      <c r="D3" s="49" t="s">
        <v>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 t="s">
        <v>4</v>
      </c>
      <c r="Q3" s="49"/>
      <c r="R3" s="49"/>
      <c r="S3" s="49"/>
      <c r="T3" s="49"/>
      <c r="U3" s="49"/>
      <c r="V3" s="41"/>
      <c r="W3" s="49"/>
    </row>
    <row r="4" spans="1:16349" ht="18" customHeight="1">
      <c r="A4" s="34"/>
      <c r="B4" s="34"/>
      <c r="C4" s="41"/>
      <c r="D4" s="43" t="s">
        <v>5</v>
      </c>
      <c r="E4" s="43"/>
      <c r="F4" s="43"/>
      <c r="G4" s="43"/>
      <c r="H4" s="43"/>
      <c r="I4" s="43" t="s">
        <v>6</v>
      </c>
      <c r="J4" s="43"/>
      <c r="K4" s="43"/>
      <c r="L4" s="43"/>
      <c r="M4" s="43"/>
      <c r="N4" s="43"/>
      <c r="O4" s="42" t="s">
        <v>7</v>
      </c>
      <c r="P4" s="43" t="s">
        <v>8</v>
      </c>
      <c r="Q4" s="43" t="s">
        <v>9</v>
      </c>
      <c r="R4" s="43" t="s">
        <v>10</v>
      </c>
      <c r="S4" s="43" t="s">
        <v>11</v>
      </c>
      <c r="T4" s="43" t="s">
        <v>12</v>
      </c>
      <c r="U4" s="43" t="s">
        <v>13</v>
      </c>
      <c r="V4" s="44" t="s">
        <v>14</v>
      </c>
      <c r="W4" s="43" t="s">
        <v>15</v>
      </c>
    </row>
    <row r="5" spans="1:16349" ht="39" customHeight="1">
      <c r="A5" s="34"/>
      <c r="B5" s="34"/>
      <c r="C5" s="41"/>
      <c r="D5" s="31" t="s">
        <v>16</v>
      </c>
      <c r="E5" s="31" t="s">
        <v>17</v>
      </c>
      <c r="F5" s="31" t="s">
        <v>18</v>
      </c>
      <c r="G5" s="31" t="s">
        <v>19</v>
      </c>
      <c r="H5" s="31" t="s">
        <v>20</v>
      </c>
      <c r="I5" s="31" t="s">
        <v>21</v>
      </c>
      <c r="J5" s="31" t="s">
        <v>22</v>
      </c>
      <c r="K5" s="31" t="s">
        <v>23</v>
      </c>
      <c r="L5" s="31" t="s">
        <v>24</v>
      </c>
      <c r="M5" s="31" t="s">
        <v>25</v>
      </c>
      <c r="N5" s="31" t="s">
        <v>26</v>
      </c>
      <c r="O5" s="42"/>
      <c r="P5" s="43"/>
      <c r="Q5" s="43"/>
      <c r="R5" s="43"/>
      <c r="S5" s="43"/>
      <c r="T5" s="43"/>
      <c r="U5" s="43"/>
      <c r="V5" s="44"/>
      <c r="W5" s="43"/>
    </row>
    <row r="6" spans="1:16349" ht="21" customHeight="1">
      <c r="A6" s="34"/>
      <c r="B6" s="34"/>
      <c r="C6" s="21" t="s">
        <v>27</v>
      </c>
      <c r="D6" s="22" t="s">
        <v>28</v>
      </c>
      <c r="E6" s="22" t="s">
        <v>28</v>
      </c>
      <c r="F6" s="22" t="s">
        <v>28</v>
      </c>
      <c r="G6" s="22" t="s">
        <v>28</v>
      </c>
      <c r="H6" s="22" t="s">
        <v>28</v>
      </c>
      <c r="I6" s="31" t="s">
        <v>29</v>
      </c>
      <c r="J6" s="31" t="s">
        <v>29</v>
      </c>
      <c r="K6" s="31" t="s">
        <v>29</v>
      </c>
      <c r="L6" s="31" t="s">
        <v>29</v>
      </c>
      <c r="M6" s="31" t="s">
        <v>29</v>
      </c>
      <c r="N6" s="31" t="s">
        <v>29</v>
      </c>
      <c r="O6" s="33" t="s">
        <v>30</v>
      </c>
      <c r="P6" s="31" t="s">
        <v>31</v>
      </c>
      <c r="Q6" s="31" t="s">
        <v>31</v>
      </c>
      <c r="R6" s="31" t="s">
        <v>31</v>
      </c>
      <c r="S6" s="31" t="s">
        <v>31</v>
      </c>
      <c r="T6" s="31" t="s">
        <v>31</v>
      </c>
      <c r="U6" s="2" t="s">
        <v>31</v>
      </c>
      <c r="V6" s="33" t="s">
        <v>31</v>
      </c>
      <c r="W6" s="32" t="s">
        <v>31</v>
      </c>
    </row>
    <row r="7" spans="1:16349" ht="21" customHeight="1">
      <c r="A7" s="34">
        <v>1</v>
      </c>
      <c r="B7" s="34"/>
      <c r="C7" s="23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31">
        <v>8</v>
      </c>
      <c r="J7" s="31">
        <v>9</v>
      </c>
      <c r="K7" s="31">
        <v>10</v>
      </c>
      <c r="L7" s="31">
        <v>11</v>
      </c>
      <c r="M7" s="31">
        <v>12</v>
      </c>
      <c r="N7" s="31">
        <v>13</v>
      </c>
      <c r="O7" s="31">
        <v>14</v>
      </c>
      <c r="P7" s="31">
        <v>15</v>
      </c>
      <c r="Q7" s="31">
        <v>16</v>
      </c>
      <c r="R7" s="31">
        <v>17</v>
      </c>
      <c r="S7" s="31">
        <v>18</v>
      </c>
      <c r="T7" s="31">
        <v>19</v>
      </c>
      <c r="U7" s="31">
        <v>20</v>
      </c>
      <c r="V7" s="31">
        <v>21</v>
      </c>
      <c r="W7" s="31">
        <v>22</v>
      </c>
    </row>
    <row r="8" spans="1:16349" ht="18" customHeight="1">
      <c r="A8" s="15">
        <v>1</v>
      </c>
      <c r="B8" s="15" t="s">
        <v>32</v>
      </c>
      <c r="C8" s="13">
        <v>7.0167999999999999</v>
      </c>
      <c r="D8" s="18">
        <v>134</v>
      </c>
      <c r="E8" s="18">
        <v>133</v>
      </c>
      <c r="F8" s="18">
        <v>1</v>
      </c>
      <c r="G8" s="18">
        <v>0</v>
      </c>
      <c r="H8" s="18">
        <v>0</v>
      </c>
      <c r="I8" s="18">
        <v>184</v>
      </c>
      <c r="J8" s="18">
        <v>183</v>
      </c>
      <c r="K8" s="18">
        <v>1</v>
      </c>
      <c r="L8" s="18">
        <v>0</v>
      </c>
      <c r="M8" s="18">
        <v>0</v>
      </c>
      <c r="N8" s="18">
        <v>0</v>
      </c>
      <c r="O8" s="13">
        <f>I8/C8/10</f>
        <v>2.6222779614639151</v>
      </c>
      <c r="P8" s="14">
        <f>Q8+R8-S8+T8-U8</f>
        <v>161684</v>
      </c>
      <c r="Q8" s="14">
        <v>160696</v>
      </c>
      <c r="R8" s="11">
        <v>988</v>
      </c>
      <c r="S8" s="11">
        <v>0</v>
      </c>
      <c r="T8" s="11">
        <v>0</v>
      </c>
      <c r="U8" s="14">
        <v>0</v>
      </c>
      <c r="V8" s="13">
        <f>P8/I8</f>
        <v>878.71739130434787</v>
      </c>
      <c r="W8" s="14">
        <v>806095</v>
      </c>
    </row>
    <row r="9" spans="1:16349" ht="21" customHeight="1">
      <c r="A9" s="15">
        <v>2</v>
      </c>
      <c r="B9" s="15" t="s">
        <v>33</v>
      </c>
      <c r="C9" s="14">
        <v>8.35</v>
      </c>
      <c r="D9" s="14">
        <v>143</v>
      </c>
      <c r="E9" s="14">
        <v>143</v>
      </c>
      <c r="F9" s="14">
        <v>0</v>
      </c>
      <c r="G9" s="14">
        <v>0</v>
      </c>
      <c r="H9" s="14">
        <v>1</v>
      </c>
      <c r="I9" s="14">
        <v>168</v>
      </c>
      <c r="J9" s="14">
        <v>168</v>
      </c>
      <c r="K9" s="14">
        <v>0</v>
      </c>
      <c r="L9" s="14">
        <v>0</v>
      </c>
      <c r="M9" s="14">
        <v>0</v>
      </c>
      <c r="N9" s="14">
        <v>0</v>
      </c>
      <c r="O9" s="13">
        <f t="shared" ref="O9:O21" si="0">I9/C9/10</f>
        <v>2.0119760479041919</v>
      </c>
      <c r="P9" s="14">
        <f>Q9+R9-S9+T9-U9</f>
        <v>169120</v>
      </c>
      <c r="Q9" s="14">
        <v>169012</v>
      </c>
      <c r="R9" s="19">
        <v>0</v>
      </c>
      <c r="S9" s="19">
        <v>0</v>
      </c>
      <c r="T9" s="14">
        <v>108</v>
      </c>
      <c r="U9" s="14">
        <v>0</v>
      </c>
      <c r="V9" s="13">
        <f t="shared" ref="V9:V21" si="1">P9/I9</f>
        <v>1006.6666666666666</v>
      </c>
      <c r="W9" s="14">
        <v>841741</v>
      </c>
      <c r="X9" s="10"/>
    </row>
    <row r="10" spans="1:16349" ht="21" customHeight="1">
      <c r="A10" s="15">
        <v>3</v>
      </c>
      <c r="B10" s="15" t="s">
        <v>34</v>
      </c>
      <c r="C10" s="25">
        <v>6.3</v>
      </c>
      <c r="D10" s="26">
        <f>E10+F10-G10</f>
        <v>134</v>
      </c>
      <c r="E10" s="26">
        <v>135</v>
      </c>
      <c r="F10" s="27">
        <v>2</v>
      </c>
      <c r="G10" s="27">
        <v>3</v>
      </c>
      <c r="H10" s="28">
        <v>0</v>
      </c>
      <c r="I10" s="17">
        <f>J10+K10-L10+M10-N10</f>
        <v>166</v>
      </c>
      <c r="J10" s="16">
        <v>167</v>
      </c>
      <c r="K10" s="17">
        <v>2</v>
      </c>
      <c r="L10" s="18">
        <v>3</v>
      </c>
      <c r="M10" s="17">
        <v>0</v>
      </c>
      <c r="N10" s="17">
        <v>0</v>
      </c>
      <c r="O10" s="13">
        <f t="shared" si="0"/>
        <v>2.6349206349206353</v>
      </c>
      <c r="P10" s="17">
        <f>Q10+R10-S10+T10-U10</f>
        <v>154928</v>
      </c>
      <c r="Q10" s="17">
        <v>156450</v>
      </c>
      <c r="R10" s="16">
        <v>1776</v>
      </c>
      <c r="S10" s="17">
        <v>3298</v>
      </c>
      <c r="T10" s="17">
        <v>0</v>
      </c>
      <c r="U10" s="17">
        <v>0</v>
      </c>
      <c r="V10" s="13">
        <f t="shared" si="1"/>
        <v>933.30120481927713</v>
      </c>
      <c r="W10" s="18">
        <v>779982</v>
      </c>
      <c r="X10" s="10"/>
    </row>
    <row r="11" spans="1:16349" ht="21" customHeight="1">
      <c r="A11" s="15">
        <v>4</v>
      </c>
      <c r="B11" s="15" t="s">
        <v>35</v>
      </c>
      <c r="C11" s="50" t="s">
        <v>47</v>
      </c>
      <c r="D11" s="18">
        <v>308</v>
      </c>
      <c r="E11" s="18">
        <v>309</v>
      </c>
      <c r="F11" s="18">
        <v>1</v>
      </c>
      <c r="G11" s="18">
        <v>2</v>
      </c>
      <c r="H11" s="18">
        <v>3</v>
      </c>
      <c r="I11" s="18">
        <v>425</v>
      </c>
      <c r="J11" s="18">
        <v>425</v>
      </c>
      <c r="K11" s="18">
        <v>1</v>
      </c>
      <c r="L11" s="18">
        <v>2</v>
      </c>
      <c r="M11" s="18">
        <v>1</v>
      </c>
      <c r="N11" s="18">
        <v>0</v>
      </c>
      <c r="O11" s="13">
        <f t="shared" si="0"/>
        <v>4.2756539235412472</v>
      </c>
      <c r="P11" s="14">
        <v>386145</v>
      </c>
      <c r="Q11" s="14">
        <v>385837</v>
      </c>
      <c r="R11" s="14">
        <v>888</v>
      </c>
      <c r="S11" s="14">
        <v>1404</v>
      </c>
      <c r="T11" s="14">
        <v>824</v>
      </c>
      <c r="U11" s="14">
        <v>0</v>
      </c>
      <c r="V11" s="13">
        <f t="shared" si="1"/>
        <v>908.57647058823534</v>
      </c>
      <c r="W11" s="14">
        <v>1948621</v>
      </c>
      <c r="X11" s="10"/>
    </row>
    <row r="12" spans="1:16349" ht="20.25" customHeight="1">
      <c r="A12" s="15">
        <v>5</v>
      </c>
      <c r="B12" s="15" t="s">
        <v>36</v>
      </c>
      <c r="C12" s="14">
        <v>7.1315999999999997</v>
      </c>
      <c r="D12" s="14">
        <v>201</v>
      </c>
      <c r="E12" s="14">
        <v>202</v>
      </c>
      <c r="F12" s="14">
        <v>0</v>
      </c>
      <c r="G12" s="14">
        <v>1</v>
      </c>
      <c r="H12" s="14">
        <v>1</v>
      </c>
      <c r="I12" s="14">
        <v>263</v>
      </c>
      <c r="J12" s="14">
        <v>264</v>
      </c>
      <c r="K12" s="14">
        <v>0</v>
      </c>
      <c r="L12" s="14">
        <v>1</v>
      </c>
      <c r="M12" s="14">
        <v>0</v>
      </c>
      <c r="N12" s="14">
        <v>0</v>
      </c>
      <c r="O12" s="13">
        <f t="shared" si="0"/>
        <v>3.6878119916989176</v>
      </c>
      <c r="P12" s="14">
        <v>252932</v>
      </c>
      <c r="Q12" s="14">
        <v>254238</v>
      </c>
      <c r="R12" s="14">
        <v>0</v>
      </c>
      <c r="S12" s="14">
        <v>1080</v>
      </c>
      <c r="T12" s="14">
        <v>0</v>
      </c>
      <c r="U12" s="14">
        <v>226</v>
      </c>
      <c r="V12" s="13">
        <f t="shared" si="1"/>
        <v>961.71863117870726</v>
      </c>
      <c r="W12" s="14">
        <v>1263446</v>
      </c>
      <c r="X12" s="10"/>
    </row>
    <row r="13" spans="1:16349" s="3" customFormat="1" ht="21" customHeight="1">
      <c r="A13" s="15">
        <v>6</v>
      </c>
      <c r="B13" s="15" t="s">
        <v>37</v>
      </c>
      <c r="C13" s="20">
        <v>11.21</v>
      </c>
      <c r="D13" s="17">
        <v>70</v>
      </c>
      <c r="E13" s="17">
        <v>70</v>
      </c>
      <c r="F13" s="17">
        <v>0</v>
      </c>
      <c r="G13" s="17">
        <v>0</v>
      </c>
      <c r="H13" s="17">
        <v>0</v>
      </c>
      <c r="I13" s="24">
        <v>99</v>
      </c>
      <c r="J13" s="24">
        <v>99</v>
      </c>
      <c r="K13" s="17">
        <v>0</v>
      </c>
      <c r="L13" s="17">
        <v>0</v>
      </c>
      <c r="M13" s="17">
        <v>0</v>
      </c>
      <c r="N13" s="17">
        <v>0</v>
      </c>
      <c r="O13" s="13">
        <f t="shared" si="0"/>
        <v>0.88314005352363956</v>
      </c>
      <c r="P13" s="14">
        <v>82641</v>
      </c>
      <c r="Q13" s="14">
        <v>82641</v>
      </c>
      <c r="R13" s="17">
        <v>0</v>
      </c>
      <c r="S13" s="17">
        <v>0</v>
      </c>
      <c r="T13" s="17">
        <v>0</v>
      </c>
      <c r="U13" s="17">
        <v>0</v>
      </c>
      <c r="V13" s="13">
        <f t="shared" si="1"/>
        <v>834.75757575757575</v>
      </c>
      <c r="W13" s="17">
        <v>424407</v>
      </c>
      <c r="X13" s="10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6349" ht="21" customHeight="1">
      <c r="A14" s="15">
        <v>7</v>
      </c>
      <c r="B14" s="15" t="s">
        <v>38</v>
      </c>
      <c r="C14" s="14">
        <v>10.4</v>
      </c>
      <c r="D14" s="14">
        <v>208</v>
      </c>
      <c r="E14" s="14">
        <v>210</v>
      </c>
      <c r="F14" s="24">
        <v>0</v>
      </c>
      <c r="G14" s="24">
        <v>2</v>
      </c>
      <c r="H14" s="24">
        <v>1</v>
      </c>
      <c r="I14" s="14">
        <v>276</v>
      </c>
      <c r="J14" s="14">
        <v>278</v>
      </c>
      <c r="K14" s="12">
        <v>0</v>
      </c>
      <c r="L14" s="12">
        <v>2</v>
      </c>
      <c r="M14" s="12">
        <v>0</v>
      </c>
      <c r="N14" s="12">
        <v>0</v>
      </c>
      <c r="O14" s="51">
        <v>2.7</v>
      </c>
      <c r="P14" s="29">
        <v>258237</v>
      </c>
      <c r="Q14" s="30">
        <v>259340</v>
      </c>
      <c r="R14" s="11">
        <v>0</v>
      </c>
      <c r="S14" s="12">
        <v>1751</v>
      </c>
      <c r="T14" s="12">
        <v>648</v>
      </c>
      <c r="U14" s="12">
        <v>0</v>
      </c>
      <c r="V14" s="19">
        <v>936</v>
      </c>
      <c r="W14" s="14">
        <v>1303386</v>
      </c>
      <c r="X14" s="10"/>
    </row>
    <row r="15" spans="1:16349" s="3" customFormat="1" ht="21" customHeight="1">
      <c r="A15" s="15">
        <v>8</v>
      </c>
      <c r="B15" s="15" t="s">
        <v>39</v>
      </c>
      <c r="C15" s="52">
        <v>6.72</v>
      </c>
      <c r="D15" s="16">
        <v>191</v>
      </c>
      <c r="E15" s="16">
        <v>190</v>
      </c>
      <c r="F15" s="16">
        <v>2</v>
      </c>
      <c r="G15" s="16">
        <v>1</v>
      </c>
      <c r="H15" s="16">
        <v>1</v>
      </c>
      <c r="I15" s="16">
        <v>254</v>
      </c>
      <c r="J15" s="16">
        <v>252</v>
      </c>
      <c r="K15" s="16">
        <v>3</v>
      </c>
      <c r="L15" s="16">
        <v>1</v>
      </c>
      <c r="M15" s="16">
        <v>0</v>
      </c>
      <c r="N15" s="16">
        <v>0</v>
      </c>
      <c r="O15" s="13">
        <f t="shared" si="0"/>
        <v>3.7797619047619051</v>
      </c>
      <c r="P15" s="16">
        <v>215036</v>
      </c>
      <c r="Q15" s="16">
        <v>214283</v>
      </c>
      <c r="R15" s="16">
        <v>1789</v>
      </c>
      <c r="S15" s="16">
        <v>928</v>
      </c>
      <c r="T15" s="16">
        <v>0</v>
      </c>
      <c r="U15" s="16">
        <v>108</v>
      </c>
      <c r="V15" s="13">
        <f t="shared" si="1"/>
        <v>846.59842519685037</v>
      </c>
      <c r="W15" s="16">
        <v>1073984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</row>
    <row r="16" spans="1:16349" s="3" customFormat="1" ht="21" customHeight="1">
      <c r="A16" s="15">
        <v>9</v>
      </c>
      <c r="B16" s="15" t="s">
        <v>40</v>
      </c>
      <c r="C16" s="17">
        <v>4.0199999999999996</v>
      </c>
      <c r="D16" s="18">
        <f>E16+F16-G16</f>
        <v>322</v>
      </c>
      <c r="E16" s="18">
        <v>323</v>
      </c>
      <c r="F16" s="18">
        <v>2</v>
      </c>
      <c r="G16" s="18">
        <v>3</v>
      </c>
      <c r="H16" s="18">
        <v>1</v>
      </c>
      <c r="I16" s="18">
        <f>J16+K16-L16+M16-N16</f>
        <v>419</v>
      </c>
      <c r="J16" s="18">
        <v>420</v>
      </c>
      <c r="K16" s="18">
        <v>2</v>
      </c>
      <c r="L16" s="18">
        <v>3</v>
      </c>
      <c r="M16" s="18">
        <v>0</v>
      </c>
      <c r="N16" s="18">
        <v>0</v>
      </c>
      <c r="O16" s="13">
        <f t="shared" si="0"/>
        <v>10.422885572139304</v>
      </c>
      <c r="P16" s="14">
        <f>Q16+R16-S16+T16-U16</f>
        <v>367871</v>
      </c>
      <c r="Q16" s="14">
        <v>368838</v>
      </c>
      <c r="R16" s="14">
        <v>2068</v>
      </c>
      <c r="S16" s="14">
        <v>2529</v>
      </c>
      <c r="T16" s="14">
        <v>0</v>
      </c>
      <c r="U16" s="14">
        <v>506</v>
      </c>
      <c r="V16" s="13">
        <f t="shared" si="1"/>
        <v>877.9737470167064</v>
      </c>
      <c r="W16" s="14">
        <v>1850251</v>
      </c>
      <c r="X16" s="10"/>
      <c r="Y16" s="1"/>
      <c r="Z16" s="1"/>
      <c r="AA16" s="1" t="s">
        <v>48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  <row r="17" spans="1:190" ht="21" customHeight="1">
      <c r="A17" s="15">
        <v>10</v>
      </c>
      <c r="B17" s="15" t="s">
        <v>41</v>
      </c>
      <c r="C17" s="14">
        <v>3.87</v>
      </c>
      <c r="D17" s="14">
        <v>191</v>
      </c>
      <c r="E17" s="14">
        <v>192</v>
      </c>
      <c r="F17" s="14">
        <v>2</v>
      </c>
      <c r="G17" s="14">
        <v>3</v>
      </c>
      <c r="H17" s="14">
        <v>3</v>
      </c>
      <c r="I17" s="14">
        <v>244</v>
      </c>
      <c r="J17" s="14">
        <v>246</v>
      </c>
      <c r="K17" s="14">
        <v>2</v>
      </c>
      <c r="L17" s="14">
        <v>4</v>
      </c>
      <c r="M17" s="14">
        <v>0</v>
      </c>
      <c r="N17" s="14">
        <v>0</v>
      </c>
      <c r="O17" s="13">
        <f t="shared" si="0"/>
        <v>6.3049095607235142</v>
      </c>
      <c r="P17" s="14">
        <v>224160</v>
      </c>
      <c r="Q17" s="14">
        <v>226057</v>
      </c>
      <c r="R17" s="19">
        <v>1792</v>
      </c>
      <c r="S17" s="19">
        <v>3168</v>
      </c>
      <c r="T17" s="14">
        <v>0</v>
      </c>
      <c r="U17" s="14">
        <v>521</v>
      </c>
      <c r="V17" s="13">
        <f t="shared" si="1"/>
        <v>918.68852459016398</v>
      </c>
      <c r="W17" s="14">
        <v>1130017</v>
      </c>
      <c r="X17" s="10"/>
    </row>
    <row r="18" spans="1:190" ht="21" customHeight="1">
      <c r="A18" s="15">
        <v>11</v>
      </c>
      <c r="B18" s="15" t="s">
        <v>42</v>
      </c>
      <c r="C18" s="14">
        <v>6.15</v>
      </c>
      <c r="D18" s="14">
        <v>269</v>
      </c>
      <c r="E18" s="14">
        <v>270</v>
      </c>
      <c r="F18" s="14">
        <v>0</v>
      </c>
      <c r="G18" s="14">
        <v>1</v>
      </c>
      <c r="H18" s="14">
        <v>0</v>
      </c>
      <c r="I18" s="14">
        <v>354</v>
      </c>
      <c r="J18" s="14">
        <v>355</v>
      </c>
      <c r="K18" s="14">
        <v>0</v>
      </c>
      <c r="L18" s="14">
        <v>1</v>
      </c>
      <c r="M18" s="14">
        <v>0</v>
      </c>
      <c r="N18" s="14">
        <v>0</v>
      </c>
      <c r="O18" s="13">
        <f t="shared" si="0"/>
        <v>5.7560975609756095</v>
      </c>
      <c r="P18" s="14">
        <v>314699</v>
      </c>
      <c r="Q18" s="14">
        <v>315605</v>
      </c>
      <c r="R18" s="14">
        <v>0</v>
      </c>
      <c r="S18" s="14">
        <v>906</v>
      </c>
      <c r="T18" s="14">
        <v>0</v>
      </c>
      <c r="U18" s="14">
        <v>0</v>
      </c>
      <c r="V18" s="13">
        <f t="shared" si="1"/>
        <v>888.98022598870057</v>
      </c>
      <c r="W18" s="14">
        <v>1578732</v>
      </c>
      <c r="X18" s="10"/>
    </row>
    <row r="19" spans="1:190" s="4" customFormat="1" ht="21" customHeight="1">
      <c r="A19" s="15">
        <v>12</v>
      </c>
      <c r="B19" s="15" t="s">
        <v>43</v>
      </c>
      <c r="C19" s="52">
        <v>8.91</v>
      </c>
      <c r="D19" s="16">
        <v>530</v>
      </c>
      <c r="E19" s="16">
        <v>532</v>
      </c>
      <c r="F19" s="16">
        <v>1</v>
      </c>
      <c r="G19" s="16">
        <v>3</v>
      </c>
      <c r="H19" s="16">
        <v>6</v>
      </c>
      <c r="I19" s="14">
        <v>761</v>
      </c>
      <c r="J19" s="14">
        <v>762</v>
      </c>
      <c r="K19" s="16">
        <v>1</v>
      </c>
      <c r="L19" s="16">
        <v>3</v>
      </c>
      <c r="M19" s="16">
        <v>1</v>
      </c>
      <c r="N19" s="16">
        <v>0</v>
      </c>
      <c r="O19" s="13">
        <f t="shared" si="0"/>
        <v>8.5409652076318743</v>
      </c>
      <c r="P19" s="14">
        <v>670801</v>
      </c>
      <c r="Q19" s="14">
        <v>670269</v>
      </c>
      <c r="R19" s="16">
        <v>688</v>
      </c>
      <c r="S19" s="16">
        <v>2976</v>
      </c>
      <c r="T19" s="16">
        <v>2928</v>
      </c>
      <c r="U19" s="16">
        <v>108</v>
      </c>
      <c r="V19" s="13">
        <f t="shared" si="1"/>
        <v>881.47306176084101</v>
      </c>
      <c r="W19" s="16">
        <v>3358180</v>
      </c>
      <c r="X19" s="10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ht="21" customHeight="1">
      <c r="A20" s="15">
        <v>13</v>
      </c>
      <c r="B20" s="15" t="s">
        <v>44</v>
      </c>
      <c r="C20" s="20">
        <v>5.85</v>
      </c>
      <c r="D20" s="14">
        <f>E20+F20-G20</f>
        <v>220</v>
      </c>
      <c r="E20" s="14">
        <v>217</v>
      </c>
      <c r="F20" s="14">
        <v>3</v>
      </c>
      <c r="G20" s="14">
        <v>0</v>
      </c>
      <c r="H20" s="14">
        <v>0</v>
      </c>
      <c r="I20" s="14">
        <f>J20+K20-L20+M20-N20</f>
        <v>299</v>
      </c>
      <c r="J20" s="14">
        <v>295</v>
      </c>
      <c r="K20" s="14">
        <v>4</v>
      </c>
      <c r="L20" s="14">
        <v>0</v>
      </c>
      <c r="M20" s="14">
        <v>0</v>
      </c>
      <c r="N20" s="14">
        <v>0</v>
      </c>
      <c r="O20" s="13">
        <f>I20/3.97/10</f>
        <v>7.5314861460957179</v>
      </c>
      <c r="P20" s="14">
        <f>Q20+R20-S20+T20-U20</f>
        <v>290679</v>
      </c>
      <c r="Q20" s="14">
        <v>286780</v>
      </c>
      <c r="R20" s="14">
        <v>3899</v>
      </c>
      <c r="S20" s="14">
        <v>0</v>
      </c>
      <c r="T20" s="14">
        <v>0</v>
      </c>
      <c r="U20" s="14">
        <v>0</v>
      </c>
      <c r="V20" s="13">
        <f>P20/I20</f>
        <v>972.17056856187287</v>
      </c>
      <c r="W20" s="14">
        <v>1439120</v>
      </c>
      <c r="X20" s="10"/>
    </row>
    <row r="21" spans="1:190" ht="21" customHeight="1">
      <c r="A21" s="35" t="s">
        <v>45</v>
      </c>
      <c r="B21" s="36"/>
      <c r="C21" s="53">
        <f>C8+C9+C10+C11+C12+C13+C14+C15+C16+C17+C18+C19+C20</f>
        <v>95.868399999999994</v>
      </c>
      <c r="D21" s="19">
        <f t="shared" ref="D21:F21" si="2">SUM(D8:D20)</f>
        <v>2921</v>
      </c>
      <c r="E21" s="19">
        <f t="shared" si="2"/>
        <v>2926</v>
      </c>
      <c r="F21" s="19">
        <f t="shared" si="2"/>
        <v>14</v>
      </c>
      <c r="G21" s="54">
        <f>SUM(G8:G20)</f>
        <v>19</v>
      </c>
      <c r="H21" s="54">
        <f>SUM(H8:H20)</f>
        <v>17</v>
      </c>
      <c r="I21" s="19">
        <f>I8+I9+I10+I11+I12+I13+I14+I15+I16+I17+I18+I19+I20</f>
        <v>3912</v>
      </c>
      <c r="J21" s="19">
        <f t="shared" ref="J21:N21" si="3">SUM(J8:J20)</f>
        <v>3914</v>
      </c>
      <c r="K21" s="19">
        <f t="shared" si="3"/>
        <v>16</v>
      </c>
      <c r="L21" s="54">
        <f>L8+L9+L10+L11+L12+L13+L14+L15+L16+L17+L18+L19+L20</f>
        <v>20</v>
      </c>
      <c r="M21" s="19">
        <f t="shared" si="3"/>
        <v>2</v>
      </c>
      <c r="N21" s="19">
        <f t="shared" si="3"/>
        <v>0</v>
      </c>
      <c r="O21" s="13">
        <f t="shared" si="0"/>
        <v>4.0805938140200526</v>
      </c>
      <c r="P21" s="12">
        <f t="shared" ref="P21" si="4">P8+P9+P10+P11+P12+P13+P14+P15+P16+P17+P18+P19+P20</f>
        <v>3548933</v>
      </c>
      <c r="Q21" s="55">
        <f>SUM(Q8:Q20)</f>
        <v>3550046</v>
      </c>
      <c r="R21" s="19">
        <f t="shared" ref="R21:U21" si="5">SUM(R8:R20)</f>
        <v>13888</v>
      </c>
      <c r="S21" s="19">
        <f t="shared" si="5"/>
        <v>18040</v>
      </c>
      <c r="T21" s="19">
        <f t="shared" si="5"/>
        <v>4508</v>
      </c>
      <c r="U21" s="19">
        <f t="shared" si="5"/>
        <v>1469</v>
      </c>
      <c r="V21" s="13">
        <f t="shared" si="1"/>
        <v>907.19146216768911</v>
      </c>
      <c r="W21" s="14">
        <v>17797962</v>
      </c>
    </row>
    <row r="22" spans="1:190" ht="21" customHeight="1">
      <c r="A22" s="37" t="s">
        <v>49</v>
      </c>
      <c r="B22" s="38"/>
      <c r="C22" s="39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40"/>
    </row>
    <row r="23" spans="1:190" ht="21" customHeight="1">
      <c r="D23" s="6"/>
      <c r="G23" s="4"/>
      <c r="I23" s="4"/>
    </row>
    <row r="24" spans="1:190" ht="21" customHeight="1">
      <c r="P24" s="8"/>
    </row>
    <row r="26" spans="1:190" ht="21" customHeight="1">
      <c r="C26" s="4"/>
      <c r="E26" s="6"/>
      <c r="I26" s="4"/>
      <c r="T26" s="5"/>
    </row>
    <row r="27" spans="1:190" ht="21" customHeight="1">
      <c r="C27" s="4"/>
      <c r="E27" s="6"/>
      <c r="I27" s="4"/>
      <c r="T27" s="9"/>
    </row>
    <row r="28" spans="1:190" ht="21" customHeight="1">
      <c r="C28" s="4"/>
      <c r="E28" s="6"/>
      <c r="I28" s="4"/>
      <c r="T28" s="9"/>
    </row>
    <row r="29" spans="1:190" ht="21" customHeight="1">
      <c r="T29" s="9"/>
    </row>
    <row r="30" spans="1:190" ht="21" customHeight="1">
      <c r="T30" s="9"/>
    </row>
    <row r="31" spans="1:190" ht="21" customHeight="1">
      <c r="T31" s="9"/>
    </row>
    <row r="32" spans="1:190" ht="21" customHeight="1">
      <c r="T32" s="9"/>
    </row>
    <row r="33" spans="20:23" ht="21" customHeight="1">
      <c r="T33" s="9"/>
    </row>
    <row r="34" spans="20:23" ht="21" customHeight="1">
      <c r="T34" s="9"/>
    </row>
    <row r="35" spans="20:23" ht="21" customHeight="1">
      <c r="T35" s="9"/>
    </row>
    <row r="37" spans="20:23" ht="21" customHeight="1">
      <c r="W37" s="4">
        <v>17772608</v>
      </c>
    </row>
  </sheetData>
  <mergeCells count="20">
    <mergeCell ref="A1:W1"/>
    <mergeCell ref="A2:W2"/>
    <mergeCell ref="D3:O3"/>
    <mergeCell ref="P3:W3"/>
    <mergeCell ref="D4:H4"/>
    <mergeCell ref="I4:N4"/>
    <mergeCell ref="A7:B7"/>
    <mergeCell ref="A21:B21"/>
    <mergeCell ref="A22:W22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3:B6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2024-11-12T02:20:23Z</cp:lastPrinted>
  <dcterms:created xsi:type="dcterms:W3CDTF">2017-04-01T06:38:00Z</dcterms:created>
  <dcterms:modified xsi:type="dcterms:W3CDTF">2025-04-27T06:50:36Z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11508826010140AEA62E7051EF06B218</vt:lpwstr>
  </property>
</Properties>
</file>