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10月" sheetId="42" r:id="rId1"/>
  </sheets>
  <calcPr calcId="124519"/>
</workbook>
</file>

<file path=xl/calcChain.xml><?xml version="1.0" encoding="utf-8"?>
<calcChain xmlns="http://schemas.openxmlformats.org/spreadsheetml/2006/main">
  <c r="U21" i="42"/>
  <c r="T21"/>
  <c r="S21"/>
  <c r="R21"/>
  <c r="Q21"/>
  <c r="N21"/>
  <c r="M21"/>
  <c r="L21"/>
  <c r="K21"/>
  <c r="J21"/>
  <c r="I21"/>
  <c r="O21" s="1"/>
  <c r="H21"/>
  <c r="G21"/>
  <c r="F21"/>
  <c r="E21"/>
  <c r="C21"/>
  <c r="V20"/>
  <c r="P20"/>
  <c r="I20"/>
  <c r="O20" s="1"/>
  <c r="D20"/>
  <c r="V19"/>
  <c r="O19"/>
  <c r="V18"/>
  <c r="O18"/>
  <c r="V17"/>
  <c r="O17"/>
  <c r="V16"/>
  <c r="P16"/>
  <c r="O16"/>
  <c r="I16"/>
  <c r="D16"/>
  <c r="V15"/>
  <c r="O15"/>
  <c r="V14"/>
  <c r="O14"/>
  <c r="V13"/>
  <c r="P13"/>
  <c r="O13"/>
  <c r="V12"/>
  <c r="O12"/>
  <c r="V11"/>
  <c r="O11"/>
  <c r="P10"/>
  <c r="V10" s="1"/>
  <c r="O10"/>
  <c r="I10"/>
  <c r="D10"/>
  <c r="D21" s="1"/>
  <c r="V9"/>
  <c r="P9"/>
  <c r="P21" s="1"/>
  <c r="V21" s="1"/>
  <c r="O9"/>
  <c r="I9"/>
  <c r="D9"/>
  <c r="V8"/>
  <c r="P8"/>
  <c r="O8"/>
</calcChain>
</file>

<file path=xl/sharedStrings.xml><?xml version="1.0" encoding="utf-8"?>
<sst xmlns="http://schemas.openxmlformats.org/spreadsheetml/2006/main" count="65" uniqueCount="49">
  <si>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</si>
  <si>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</si>
  <si>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</si>
  <si>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</si>
  <si>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</si>
  <si>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</si>
  <si>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</si>
  <si>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</si>
  <si>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            发放            金额</t>
  </si>
  <si>
    <t>上月            发放            金额</t>
  </si>
  <si>
    <t>本月    　新增　    金额</t>
  </si>
  <si>
    <t>本月　    减少　    金额</t>
  </si>
  <si>
    <t>本月调增金额</t>
  </si>
  <si>
    <t>本月　    调减　    金额</t>
  </si>
  <si>
    <t>本月      　人均　      补差　      金额</t>
  </si>
  <si>
    <t>当年累计发放低保金额总额</t>
  </si>
  <si>
    <t>本      　月      　数</t>
  </si>
  <si>
    <t>上    月     数</t>
  </si>
  <si>
    <t>本月  新增  数</t>
  </si>
  <si>
    <t>本月减少数</t>
  </si>
  <si>
    <t>本月  调整  数</t>
  </si>
  <si>
    <t>本　      月      　数</t>
  </si>
  <si>
    <t>上     月      数</t>
  </si>
  <si>
    <t>本月    新增    数</t>
  </si>
  <si>
    <t>本月    减少    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</si>
  <si>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</si>
  <si>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</si>
  <si>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</si>
  <si>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</si>
  <si>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</si>
  <si>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</si>
  <si>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</si>
  <si>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</si>
  <si>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</si>
  <si>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</si>
  <si>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</si>
  <si>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</si>
  <si>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</si>
  <si>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</si>
  <si>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</si>
  <si>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</si>
  <si>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</si>
  <si>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</si>
  <si>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</si>
  <si>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</si>
  <si>
    <t>合计</t>
  </si>
  <si>
    <t xml:space="preserve"> </t>
    <phoneticPr fontId="4" type="noConversion"/>
  </si>
  <si>
    <t>填报单位：鼓楼区民政局                                          (2025年10月）</t>
    <phoneticPr fontId="4" type="noConversion"/>
  </si>
  <si>
    <t>填表人：                                                         填表时间：  2025.10                     签批人：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</si>
</sst>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0" formatCode="0.0000_);[Red]\(0.0000\)"/>
  </numFmts>
  <fonts count="14">
    <font>
      <sz val="12"/>
      <name val="宋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1" fillId="0" borderId="0"/>
    <xf numFmtId="0" fontId="2" fillId="0" borderId="0" applyBorder="0"/>
  </cellStyleXfs>
  <cellXfs count="60">
    <xf numFmtId="0" fontId="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vertical="center"/>
    </xf>
    <xf numFmtId="17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178" fontId="10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178" fontId="10" fillId="2" borderId="5" xfId="0" applyNumberFormat="1" applyFont="1" applyFill="1" applyBorder="1" applyAlignment="1">
      <alignment horizontal="center" vertical="center"/>
    </xf>
    <xf numFmtId="180" fontId="10" fillId="2" borderId="5" xfId="0" applyNumberFormat="1" applyFont="1" applyFill="1" applyBorder="1" applyAlignment="1">
      <alignment horizontal="center" vertical="center" wrapText="1"/>
    </xf>
    <xf numFmtId="179" fontId="10" fillId="2" borderId="5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</cellXfs>
  <cellStyles count="11">
    <cellStyle name="常规" xfId="0" builtinId="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T37"/>
  <sheetViews>
    <sheetView tabSelected="1" workbookViewId="0">
      <selection activeCell="D24" sqref="D24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.875" style="5" customWidth="1"/>
    <col min="4" max="4" width="5.25" style="4" customWidth="1"/>
    <col min="5" max="5" width="5.5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7.87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7.5" style="4" customWidth="1"/>
    <col min="21" max="21" width="6.125" style="4" customWidth="1"/>
    <col min="22" max="22" width="9.125" style="7" customWidth="1"/>
    <col min="23" max="23" width="8.75" style="4" customWidth="1"/>
    <col min="24" max="16384" width="9" style="1"/>
  </cols>
  <sheetData>
    <row r="1" spans="1:16348" ht="21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16348" ht="21" customHeight="1">
      <c r="A2" s="32" t="s">
        <v>47</v>
      </c>
      <c r="B2" s="32"/>
      <c r="C2" s="33"/>
      <c r="D2" s="32"/>
      <c r="E2" s="32"/>
      <c r="F2" s="32"/>
      <c r="G2" s="34"/>
      <c r="H2" s="32"/>
      <c r="I2" s="34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2"/>
    </row>
    <row r="3" spans="1:16348" ht="15.75" customHeight="1">
      <c r="A3" s="38" t="s">
        <v>1</v>
      </c>
      <c r="B3" s="38"/>
      <c r="C3" s="36" t="s">
        <v>2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 t="s">
        <v>4</v>
      </c>
      <c r="Q3" s="35"/>
      <c r="R3" s="35"/>
      <c r="S3" s="35"/>
      <c r="T3" s="35"/>
      <c r="U3" s="35"/>
      <c r="V3" s="36"/>
      <c r="W3" s="35"/>
    </row>
    <row r="4" spans="1:16348" ht="18" customHeight="1">
      <c r="A4" s="38"/>
      <c r="B4" s="38"/>
      <c r="C4" s="36"/>
      <c r="D4" s="37" t="s">
        <v>5</v>
      </c>
      <c r="E4" s="37"/>
      <c r="F4" s="37"/>
      <c r="G4" s="37"/>
      <c r="H4" s="37"/>
      <c r="I4" s="37" t="s">
        <v>6</v>
      </c>
      <c r="J4" s="37"/>
      <c r="K4" s="37"/>
      <c r="L4" s="37"/>
      <c r="M4" s="37"/>
      <c r="N4" s="37"/>
      <c r="O4" s="45" t="s">
        <v>7</v>
      </c>
      <c r="P4" s="37" t="s">
        <v>8</v>
      </c>
      <c r="Q4" s="37" t="s">
        <v>9</v>
      </c>
      <c r="R4" s="37" t="s">
        <v>10</v>
      </c>
      <c r="S4" s="37" t="s">
        <v>11</v>
      </c>
      <c r="T4" s="37" t="s">
        <v>12</v>
      </c>
      <c r="U4" s="37" t="s">
        <v>13</v>
      </c>
      <c r="V4" s="46" t="s">
        <v>14</v>
      </c>
      <c r="W4" s="37" t="s">
        <v>15</v>
      </c>
    </row>
    <row r="5" spans="1:16348" ht="39" customHeight="1">
      <c r="A5" s="38"/>
      <c r="B5" s="38"/>
      <c r="C5" s="36"/>
      <c r="D5" s="30" t="s">
        <v>16</v>
      </c>
      <c r="E5" s="30" t="s">
        <v>17</v>
      </c>
      <c r="F5" s="30" t="s">
        <v>18</v>
      </c>
      <c r="G5" s="30" t="s">
        <v>19</v>
      </c>
      <c r="H5" s="30" t="s">
        <v>20</v>
      </c>
      <c r="I5" s="30" t="s">
        <v>21</v>
      </c>
      <c r="J5" s="30" t="s">
        <v>22</v>
      </c>
      <c r="K5" s="30" t="s">
        <v>23</v>
      </c>
      <c r="L5" s="30" t="s">
        <v>24</v>
      </c>
      <c r="M5" s="30" t="s">
        <v>25</v>
      </c>
      <c r="N5" s="30" t="s">
        <v>26</v>
      </c>
      <c r="O5" s="45"/>
      <c r="P5" s="37"/>
      <c r="Q5" s="37"/>
      <c r="R5" s="37"/>
      <c r="S5" s="37"/>
      <c r="T5" s="37"/>
      <c r="U5" s="37"/>
      <c r="V5" s="46"/>
      <c r="W5" s="37"/>
    </row>
    <row r="6" spans="1:16348" ht="21" customHeight="1">
      <c r="A6" s="38"/>
      <c r="B6" s="38"/>
      <c r="C6" s="19" t="s">
        <v>27</v>
      </c>
      <c r="D6" s="20" t="s">
        <v>28</v>
      </c>
      <c r="E6" s="20" t="s">
        <v>28</v>
      </c>
      <c r="F6" s="20" t="s">
        <v>28</v>
      </c>
      <c r="G6" s="20" t="s">
        <v>28</v>
      </c>
      <c r="H6" s="20" t="s">
        <v>28</v>
      </c>
      <c r="I6" s="30" t="s">
        <v>29</v>
      </c>
      <c r="J6" s="30" t="s">
        <v>29</v>
      </c>
      <c r="K6" s="30" t="s">
        <v>29</v>
      </c>
      <c r="L6" s="30" t="s">
        <v>29</v>
      </c>
      <c r="M6" s="30" t="s">
        <v>29</v>
      </c>
      <c r="N6" s="30" t="s">
        <v>29</v>
      </c>
      <c r="O6" s="29" t="s">
        <v>30</v>
      </c>
      <c r="P6" s="30" t="s">
        <v>31</v>
      </c>
      <c r="Q6" s="30" t="s">
        <v>31</v>
      </c>
      <c r="R6" s="30" t="s">
        <v>31</v>
      </c>
      <c r="S6" s="30" t="s">
        <v>31</v>
      </c>
      <c r="T6" s="30" t="s">
        <v>31</v>
      </c>
      <c r="U6" s="2" t="s">
        <v>31</v>
      </c>
      <c r="V6" s="29" t="s">
        <v>31</v>
      </c>
      <c r="W6" s="28" t="s">
        <v>31</v>
      </c>
    </row>
    <row r="7" spans="1:16348" ht="21" customHeight="1">
      <c r="A7" s="38">
        <v>1</v>
      </c>
      <c r="B7" s="38"/>
      <c r="C7" s="21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  <c r="Q7" s="11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1">
        <v>22</v>
      </c>
    </row>
    <row r="8" spans="1:16348" ht="18" customHeight="1">
      <c r="A8" s="14">
        <v>1</v>
      </c>
      <c r="B8" s="14" t="s">
        <v>32</v>
      </c>
      <c r="C8" s="19">
        <v>7.0167999999999999</v>
      </c>
      <c r="D8" s="17">
        <v>123</v>
      </c>
      <c r="E8" s="17">
        <v>122</v>
      </c>
      <c r="F8" s="17">
        <v>2</v>
      </c>
      <c r="G8" s="17">
        <v>1</v>
      </c>
      <c r="H8" s="17">
        <v>2</v>
      </c>
      <c r="I8" s="17">
        <v>173</v>
      </c>
      <c r="J8" s="17">
        <v>172</v>
      </c>
      <c r="K8" s="17">
        <v>2</v>
      </c>
      <c r="L8" s="17">
        <v>1</v>
      </c>
      <c r="M8" s="17">
        <v>0</v>
      </c>
      <c r="N8" s="17">
        <v>0</v>
      </c>
      <c r="O8" s="12">
        <f>I8/C8/10</f>
        <v>2.4655113442024854</v>
      </c>
      <c r="P8" s="13">
        <f>Q8+R8-S8+T8-U8</f>
        <v>155688</v>
      </c>
      <c r="Q8" s="13">
        <v>154138</v>
      </c>
      <c r="R8" s="10">
        <v>2230</v>
      </c>
      <c r="S8" s="10">
        <v>1115</v>
      </c>
      <c r="T8" s="10">
        <v>435</v>
      </c>
      <c r="U8" s="13">
        <v>0</v>
      </c>
      <c r="V8" s="12">
        <f>P8/I8</f>
        <v>899.93063583815024</v>
      </c>
      <c r="W8" s="13">
        <v>1585198</v>
      </c>
    </row>
    <row r="9" spans="1:16348" ht="21" customHeight="1">
      <c r="A9" s="14">
        <v>2</v>
      </c>
      <c r="B9" s="14" t="s">
        <v>33</v>
      </c>
      <c r="C9" s="47">
        <v>8.35</v>
      </c>
      <c r="D9" s="13">
        <f>E9+F9-G9</f>
        <v>127</v>
      </c>
      <c r="E9" s="13">
        <v>129</v>
      </c>
      <c r="F9" s="13">
        <v>1</v>
      </c>
      <c r="G9" s="13">
        <v>3</v>
      </c>
      <c r="H9" s="13">
        <v>0</v>
      </c>
      <c r="I9" s="13">
        <f>J9+K9-L9+M9-N9</f>
        <v>149</v>
      </c>
      <c r="J9" s="13">
        <v>151</v>
      </c>
      <c r="K9" s="13">
        <v>1</v>
      </c>
      <c r="L9" s="13">
        <v>3</v>
      </c>
      <c r="M9" s="13">
        <v>0</v>
      </c>
      <c r="N9" s="13">
        <v>0</v>
      </c>
      <c r="O9" s="12">
        <f t="shared" ref="O9:O21" si="0">I9/C9/10</f>
        <v>1.784431137724551</v>
      </c>
      <c r="P9" s="13">
        <f>Q9+R9-S9+T9-U9</f>
        <v>157850</v>
      </c>
      <c r="Q9" s="13">
        <v>159858</v>
      </c>
      <c r="R9" s="18">
        <v>1115</v>
      </c>
      <c r="S9" s="18">
        <v>3123</v>
      </c>
      <c r="T9" s="13">
        <v>0</v>
      </c>
      <c r="U9" s="13">
        <v>0</v>
      </c>
      <c r="V9" s="12">
        <f t="shared" ref="V9:V21" si="1">P9/I9</f>
        <v>1059.3959731543623</v>
      </c>
      <c r="W9" s="13">
        <v>1652430</v>
      </c>
    </row>
    <row r="10" spans="1:16348" ht="21" customHeight="1">
      <c r="A10" s="14">
        <v>3</v>
      </c>
      <c r="B10" s="14" t="s">
        <v>34</v>
      </c>
      <c r="C10" s="48">
        <v>6.3</v>
      </c>
      <c r="D10" s="49">
        <f>E10+F10-G10</f>
        <v>117</v>
      </c>
      <c r="E10" s="49">
        <v>118</v>
      </c>
      <c r="F10" s="50">
        <v>0</v>
      </c>
      <c r="G10" s="50">
        <v>1</v>
      </c>
      <c r="H10" s="51">
        <v>1</v>
      </c>
      <c r="I10" s="51">
        <f>J10+K10-L10+M10-N10</f>
        <v>147</v>
      </c>
      <c r="J10" s="50">
        <v>148</v>
      </c>
      <c r="K10" s="51">
        <v>0</v>
      </c>
      <c r="L10" s="49">
        <v>1</v>
      </c>
      <c r="M10" s="51">
        <v>0</v>
      </c>
      <c r="N10" s="51">
        <v>0</v>
      </c>
      <c r="O10" s="12">
        <f t="shared" si="0"/>
        <v>2.3333333333333335</v>
      </c>
      <c r="P10" s="51">
        <f>Q10+R10-S10+T10-U10</f>
        <v>146423</v>
      </c>
      <c r="Q10" s="51">
        <v>147859</v>
      </c>
      <c r="R10" s="50">
        <v>0</v>
      </c>
      <c r="S10" s="51">
        <v>1115</v>
      </c>
      <c r="T10" s="51">
        <v>0</v>
      </c>
      <c r="U10" s="16">
        <v>321</v>
      </c>
      <c r="V10" s="12">
        <f t="shared" si="1"/>
        <v>996.07482993197277</v>
      </c>
      <c r="W10" s="49">
        <v>1523864</v>
      </c>
    </row>
    <row r="11" spans="1:16348" ht="21" customHeight="1">
      <c r="A11" s="14">
        <v>4</v>
      </c>
      <c r="B11" s="14" t="s">
        <v>35</v>
      </c>
      <c r="C11" s="52">
        <v>9.94</v>
      </c>
      <c r="D11" s="17">
        <v>295</v>
      </c>
      <c r="E11" s="17">
        <v>295</v>
      </c>
      <c r="F11" s="17">
        <v>2</v>
      </c>
      <c r="G11" s="17">
        <v>2</v>
      </c>
      <c r="H11" s="17">
        <v>3</v>
      </c>
      <c r="I11" s="17">
        <v>411</v>
      </c>
      <c r="J11" s="17">
        <v>411</v>
      </c>
      <c r="K11" s="17">
        <v>2</v>
      </c>
      <c r="L11" s="17">
        <v>2</v>
      </c>
      <c r="M11" s="17">
        <v>0</v>
      </c>
      <c r="N11" s="17">
        <v>0</v>
      </c>
      <c r="O11" s="12">
        <f t="shared" si="0"/>
        <v>4.1348088531187122</v>
      </c>
      <c r="P11" s="13">
        <v>385067</v>
      </c>
      <c r="Q11" s="13">
        <v>385176</v>
      </c>
      <c r="R11" s="13">
        <v>1824</v>
      </c>
      <c r="S11" s="13">
        <v>1912</v>
      </c>
      <c r="T11" s="13">
        <v>224</v>
      </c>
      <c r="U11" s="13">
        <v>245</v>
      </c>
      <c r="V11" s="12">
        <f t="shared" si="1"/>
        <v>936.90267639902675</v>
      </c>
      <c r="W11" s="13">
        <v>3881962</v>
      </c>
    </row>
    <row r="12" spans="1:16348" ht="20.25" customHeight="1">
      <c r="A12" s="14">
        <v>5</v>
      </c>
      <c r="B12" s="14" t="s">
        <v>36</v>
      </c>
      <c r="C12" s="28">
        <v>7.13</v>
      </c>
      <c r="D12" s="13">
        <v>188</v>
      </c>
      <c r="E12" s="13">
        <v>188</v>
      </c>
      <c r="F12" s="13">
        <v>0</v>
      </c>
      <c r="G12" s="13">
        <v>0</v>
      </c>
      <c r="H12" s="13">
        <v>1</v>
      </c>
      <c r="I12" s="13">
        <v>246</v>
      </c>
      <c r="J12" s="13">
        <v>246</v>
      </c>
      <c r="K12" s="13">
        <v>0</v>
      </c>
      <c r="L12" s="13">
        <v>0</v>
      </c>
      <c r="M12" s="13">
        <v>0</v>
      </c>
      <c r="N12" s="13">
        <v>0</v>
      </c>
      <c r="O12" s="12">
        <f t="shared" si="0"/>
        <v>3.4502103786816272</v>
      </c>
      <c r="P12" s="13">
        <v>244523</v>
      </c>
      <c r="Q12" s="13">
        <v>244730</v>
      </c>
      <c r="R12" s="13">
        <v>0</v>
      </c>
      <c r="S12" s="18">
        <v>0</v>
      </c>
      <c r="T12" s="10">
        <v>0</v>
      </c>
      <c r="U12" s="18">
        <v>207</v>
      </c>
      <c r="V12" s="12">
        <f t="shared" si="1"/>
        <v>993.9959349593496</v>
      </c>
      <c r="W12" s="13">
        <v>2501713</v>
      </c>
    </row>
    <row r="13" spans="1:16348" s="3" customFormat="1" ht="21" customHeight="1">
      <c r="A13" s="14">
        <v>6</v>
      </c>
      <c r="B13" s="14" t="s">
        <v>37</v>
      </c>
      <c r="C13" s="53">
        <v>11.21</v>
      </c>
      <c r="D13" s="16">
        <v>69</v>
      </c>
      <c r="E13" s="16">
        <v>69</v>
      </c>
      <c r="F13" s="16">
        <v>1</v>
      </c>
      <c r="G13" s="16">
        <v>1</v>
      </c>
      <c r="H13" s="16">
        <v>1</v>
      </c>
      <c r="I13" s="22">
        <v>97</v>
      </c>
      <c r="J13" s="22">
        <v>96</v>
      </c>
      <c r="K13" s="16">
        <v>2</v>
      </c>
      <c r="L13" s="16">
        <v>1</v>
      </c>
      <c r="M13" s="16">
        <v>0</v>
      </c>
      <c r="N13" s="16">
        <v>0</v>
      </c>
      <c r="O13" s="12">
        <f t="shared" si="0"/>
        <v>0.8652988403211419</v>
      </c>
      <c r="P13" s="13">
        <f>Q13+R13+T13-S13</f>
        <v>87451</v>
      </c>
      <c r="Q13" s="13">
        <v>86435</v>
      </c>
      <c r="R13" s="16">
        <v>1785</v>
      </c>
      <c r="S13" s="16">
        <v>1115</v>
      </c>
      <c r="T13" s="16">
        <v>346</v>
      </c>
      <c r="U13" s="16">
        <v>0</v>
      </c>
      <c r="V13" s="12">
        <f t="shared" si="1"/>
        <v>901.5567010309278</v>
      </c>
      <c r="W13" s="16">
        <v>846781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6348" ht="21" customHeight="1">
      <c r="A14" s="14">
        <v>7</v>
      </c>
      <c r="B14" s="14" t="s">
        <v>38</v>
      </c>
      <c r="C14" s="54">
        <v>10.4</v>
      </c>
      <c r="D14" s="13">
        <v>196</v>
      </c>
      <c r="E14" s="13">
        <v>197</v>
      </c>
      <c r="F14" s="22">
        <v>0</v>
      </c>
      <c r="G14" s="22">
        <v>1</v>
      </c>
      <c r="H14" s="55">
        <v>0</v>
      </c>
      <c r="I14" s="56">
        <v>264</v>
      </c>
      <c r="J14" s="56">
        <v>267</v>
      </c>
      <c r="K14" s="11">
        <v>0</v>
      </c>
      <c r="L14" s="11">
        <v>3</v>
      </c>
      <c r="M14" s="11">
        <v>0</v>
      </c>
      <c r="N14" s="11">
        <v>0</v>
      </c>
      <c r="O14" s="12">
        <f t="shared" si="0"/>
        <v>2.5384615384615383</v>
      </c>
      <c r="P14" s="56">
        <v>252352</v>
      </c>
      <c r="Q14" s="56">
        <v>254835</v>
      </c>
      <c r="R14" s="10">
        <v>0</v>
      </c>
      <c r="S14" s="11">
        <v>2483</v>
      </c>
      <c r="T14" s="11">
        <v>0</v>
      </c>
      <c r="U14" s="11">
        <v>0</v>
      </c>
      <c r="V14" s="12">
        <f t="shared" si="1"/>
        <v>955.87878787878788</v>
      </c>
      <c r="W14" s="13">
        <v>2578352</v>
      </c>
    </row>
    <row r="15" spans="1:16348" s="3" customFormat="1" ht="21" customHeight="1">
      <c r="A15" s="14">
        <v>8</v>
      </c>
      <c r="B15" s="14" t="s">
        <v>39</v>
      </c>
      <c r="C15" s="57">
        <v>6.72</v>
      </c>
      <c r="D15" s="15">
        <v>177</v>
      </c>
      <c r="E15" s="15">
        <v>176</v>
      </c>
      <c r="F15" s="15">
        <v>1</v>
      </c>
      <c r="G15" s="15">
        <v>0</v>
      </c>
      <c r="H15" s="15">
        <v>1</v>
      </c>
      <c r="I15" s="15">
        <v>234</v>
      </c>
      <c r="J15" s="15">
        <v>233</v>
      </c>
      <c r="K15" s="15">
        <v>1</v>
      </c>
      <c r="L15" s="15">
        <v>0</v>
      </c>
      <c r="M15" s="15">
        <v>0</v>
      </c>
      <c r="N15" s="15">
        <v>0</v>
      </c>
      <c r="O15" s="12">
        <f t="shared" si="0"/>
        <v>3.4821428571428568</v>
      </c>
      <c r="P15" s="15">
        <v>206573</v>
      </c>
      <c r="Q15" s="15">
        <v>205346</v>
      </c>
      <c r="R15" s="15">
        <v>1115</v>
      </c>
      <c r="S15" s="15">
        <v>0</v>
      </c>
      <c r="T15" s="15">
        <v>112</v>
      </c>
      <c r="U15" s="15">
        <v>0</v>
      </c>
      <c r="V15" s="12">
        <f t="shared" si="1"/>
        <v>882.79059829059827</v>
      </c>
      <c r="W15" s="15">
        <v>2111791</v>
      </c>
      <c r="X15" s="58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</row>
    <row r="16" spans="1:16348" s="3" customFormat="1" ht="21" customHeight="1">
      <c r="A16" s="14">
        <v>9</v>
      </c>
      <c r="B16" s="14" t="s">
        <v>40</v>
      </c>
      <c r="C16" s="52">
        <v>4.0199999999999996</v>
      </c>
      <c r="D16" s="17">
        <f>E16+F16-G16</f>
        <v>305</v>
      </c>
      <c r="E16" s="17">
        <v>304</v>
      </c>
      <c r="F16" s="17">
        <v>5</v>
      </c>
      <c r="G16" s="17">
        <v>4</v>
      </c>
      <c r="H16" s="17">
        <v>9</v>
      </c>
      <c r="I16" s="17">
        <f>J16+K16-L16+M16-N16</f>
        <v>395</v>
      </c>
      <c r="J16" s="17">
        <v>395</v>
      </c>
      <c r="K16" s="17">
        <v>5</v>
      </c>
      <c r="L16" s="17">
        <v>5</v>
      </c>
      <c r="M16" s="17">
        <v>0</v>
      </c>
      <c r="N16" s="17">
        <v>0</v>
      </c>
      <c r="O16" s="12">
        <f t="shared" si="0"/>
        <v>9.8258706467661696</v>
      </c>
      <c r="P16" s="13">
        <f>Q16+R16-S16+T16-U16</f>
        <v>359293</v>
      </c>
      <c r="Q16" s="13">
        <v>358468</v>
      </c>
      <c r="R16" s="13">
        <v>5542</v>
      </c>
      <c r="S16" s="13">
        <v>4400</v>
      </c>
      <c r="T16" s="13">
        <v>542</v>
      </c>
      <c r="U16" s="13">
        <v>859</v>
      </c>
      <c r="V16" s="12">
        <f t="shared" si="1"/>
        <v>909.60253164556957</v>
      </c>
      <c r="W16" s="13">
        <v>3668177</v>
      </c>
      <c r="X16" s="1"/>
      <c r="Y16" s="1"/>
      <c r="Z16" s="1" t="s">
        <v>46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9" ht="21" customHeight="1">
      <c r="A17" s="14">
        <v>10</v>
      </c>
      <c r="B17" s="14" t="s">
        <v>41</v>
      </c>
      <c r="C17" s="28">
        <v>3.87</v>
      </c>
      <c r="D17" s="13">
        <v>170</v>
      </c>
      <c r="E17" s="13">
        <v>172</v>
      </c>
      <c r="F17" s="13">
        <v>2</v>
      </c>
      <c r="G17" s="13">
        <v>4</v>
      </c>
      <c r="H17" s="13">
        <v>1</v>
      </c>
      <c r="I17" s="13">
        <v>222</v>
      </c>
      <c r="J17" s="13">
        <v>225</v>
      </c>
      <c r="K17" s="13">
        <v>2</v>
      </c>
      <c r="L17" s="13">
        <v>5</v>
      </c>
      <c r="M17" s="13">
        <v>0</v>
      </c>
      <c r="N17" s="13">
        <v>0</v>
      </c>
      <c r="O17" s="12">
        <f t="shared" si="0"/>
        <v>5.7364341085271313</v>
      </c>
      <c r="P17" s="13">
        <v>214633</v>
      </c>
      <c r="Q17" s="13">
        <v>216951</v>
      </c>
      <c r="R17" s="18">
        <v>2677</v>
      </c>
      <c r="S17" s="18">
        <v>5106</v>
      </c>
      <c r="T17" s="13">
        <v>111</v>
      </c>
      <c r="U17" s="13">
        <v>0</v>
      </c>
      <c r="V17" s="12">
        <f t="shared" si="1"/>
        <v>966.81531531531527</v>
      </c>
      <c r="W17" s="13">
        <v>2236250</v>
      </c>
      <c r="X17" s="27"/>
    </row>
    <row r="18" spans="1:189" ht="21" customHeight="1">
      <c r="A18" s="14">
        <v>11</v>
      </c>
      <c r="B18" s="14" t="s">
        <v>42</v>
      </c>
      <c r="C18" s="28">
        <v>6.15</v>
      </c>
      <c r="D18" s="13">
        <v>250</v>
      </c>
      <c r="E18" s="13">
        <v>251</v>
      </c>
      <c r="F18" s="13">
        <v>2</v>
      </c>
      <c r="G18" s="13">
        <v>3</v>
      </c>
      <c r="H18" s="13">
        <v>2</v>
      </c>
      <c r="I18" s="13">
        <v>334</v>
      </c>
      <c r="J18" s="13">
        <v>334</v>
      </c>
      <c r="K18" s="13">
        <v>3</v>
      </c>
      <c r="L18" s="13">
        <v>3</v>
      </c>
      <c r="M18" s="13">
        <v>0</v>
      </c>
      <c r="N18" s="13">
        <v>0</v>
      </c>
      <c r="O18" s="12">
        <f t="shared" si="0"/>
        <v>5.4308943089430892</v>
      </c>
      <c r="P18" s="13">
        <v>308380</v>
      </c>
      <c r="Q18" s="13">
        <v>308811</v>
      </c>
      <c r="R18" s="13">
        <v>2207</v>
      </c>
      <c r="S18" s="13">
        <v>3084</v>
      </c>
      <c r="T18" s="13">
        <v>446</v>
      </c>
      <c r="U18" s="13">
        <v>0</v>
      </c>
      <c r="V18" s="12">
        <f t="shared" si="1"/>
        <v>923.29341317365265</v>
      </c>
      <c r="W18" s="13">
        <v>3132501</v>
      </c>
    </row>
    <row r="19" spans="1:189" s="4" customFormat="1" ht="21" customHeight="1">
      <c r="A19" s="14">
        <v>12</v>
      </c>
      <c r="B19" s="14" t="s">
        <v>43</v>
      </c>
      <c r="C19" s="26">
        <v>8.91</v>
      </c>
      <c r="D19" s="15">
        <v>503</v>
      </c>
      <c r="E19" s="15">
        <v>504</v>
      </c>
      <c r="F19" s="15">
        <v>2</v>
      </c>
      <c r="G19" s="15">
        <v>3</v>
      </c>
      <c r="H19" s="15">
        <v>18</v>
      </c>
      <c r="I19" s="13">
        <v>725</v>
      </c>
      <c r="J19" s="13">
        <v>728</v>
      </c>
      <c r="K19" s="15">
        <v>2</v>
      </c>
      <c r="L19" s="15">
        <v>3</v>
      </c>
      <c r="M19" s="15">
        <v>0</v>
      </c>
      <c r="N19" s="15">
        <v>2</v>
      </c>
      <c r="O19" s="12">
        <f t="shared" si="0"/>
        <v>8.1369248035914712</v>
      </c>
      <c r="P19" s="13">
        <v>659465</v>
      </c>
      <c r="Q19" s="13">
        <v>661595</v>
      </c>
      <c r="R19" s="15">
        <v>2477</v>
      </c>
      <c r="S19" s="15">
        <v>2899</v>
      </c>
      <c r="T19" s="15">
        <v>1866</v>
      </c>
      <c r="U19" s="15">
        <v>3574</v>
      </c>
      <c r="V19" s="12">
        <f t="shared" si="1"/>
        <v>909.60689655172416</v>
      </c>
      <c r="W19" s="15">
        <v>6692812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</row>
    <row r="20" spans="1:189" ht="21" customHeight="1">
      <c r="A20" s="14">
        <v>13</v>
      </c>
      <c r="B20" s="14" t="s">
        <v>44</v>
      </c>
      <c r="C20" s="59">
        <v>5.85</v>
      </c>
      <c r="D20" s="13">
        <f>E20+F20-G20</f>
        <v>207</v>
      </c>
      <c r="E20" s="13">
        <v>210</v>
      </c>
      <c r="F20" s="13">
        <v>0</v>
      </c>
      <c r="G20" s="13">
        <v>3</v>
      </c>
      <c r="H20" s="13">
        <v>1</v>
      </c>
      <c r="I20" s="13">
        <f>J20+K20-L20+M20-N20</f>
        <v>281</v>
      </c>
      <c r="J20" s="13">
        <v>287</v>
      </c>
      <c r="K20" s="13">
        <v>0</v>
      </c>
      <c r="L20" s="13">
        <v>6</v>
      </c>
      <c r="M20" s="13">
        <v>0</v>
      </c>
      <c r="N20" s="13">
        <v>0</v>
      </c>
      <c r="O20" s="12">
        <f t="shared" si="0"/>
        <v>4.8034188034188032</v>
      </c>
      <c r="P20" s="13">
        <f>Q20+R20-S20+T20-U20</f>
        <v>287332</v>
      </c>
      <c r="Q20" s="13">
        <v>293991</v>
      </c>
      <c r="R20" s="13">
        <v>0</v>
      </c>
      <c r="S20" s="13">
        <v>6915</v>
      </c>
      <c r="T20" s="13">
        <v>256</v>
      </c>
      <c r="U20" s="13">
        <v>0</v>
      </c>
      <c r="V20" s="12">
        <f t="shared" si="1"/>
        <v>1022.5338078291815</v>
      </c>
      <c r="W20" s="13">
        <v>2896619</v>
      </c>
    </row>
    <row r="21" spans="1:189" ht="21" customHeight="1">
      <c r="A21" s="39" t="s">
        <v>45</v>
      </c>
      <c r="B21" s="40"/>
      <c r="C21" s="23">
        <f>C8+C9+C10+C11+C12+C13+C14+C15+C16+C17+C18+C19+C20</f>
        <v>95.866799999999998</v>
      </c>
      <c r="D21" s="18">
        <f t="shared" ref="D21:E21" si="2">SUM(D8:D20)</f>
        <v>2727</v>
      </c>
      <c r="E21" s="18">
        <f t="shared" si="2"/>
        <v>2735</v>
      </c>
      <c r="F21" s="24">
        <f>SUM(F8:F20)</f>
        <v>18</v>
      </c>
      <c r="G21" s="24">
        <f>SUM(G8:G20)</f>
        <v>26</v>
      </c>
      <c r="H21" s="24">
        <f>SUM(H8:H20)</f>
        <v>40</v>
      </c>
      <c r="I21" s="18">
        <f>I8+I9+I10+I11+I12+I13+I14+I15+I16+I17+I18+I19+I20</f>
        <v>3678</v>
      </c>
      <c r="J21" s="24">
        <f>SUM(J8:J20)</f>
        <v>3693</v>
      </c>
      <c r="K21" s="18">
        <f t="shared" ref="K21:N21" si="3">SUM(K8:K20)</f>
        <v>20</v>
      </c>
      <c r="L21" s="24">
        <f>L8+L9+L10+L11+L12+L13+L14+L15+L16+L17+L18+L19+L20</f>
        <v>33</v>
      </c>
      <c r="M21" s="18">
        <f t="shared" si="3"/>
        <v>0</v>
      </c>
      <c r="N21" s="18">
        <f t="shared" si="3"/>
        <v>2</v>
      </c>
      <c r="O21" s="12">
        <f t="shared" si="0"/>
        <v>3.836573245377962</v>
      </c>
      <c r="P21" s="11">
        <f t="shared" ref="P21" si="4">P8+P9+P10+P11+P12+P13+P14+P15+P16+P17+P18+P19+P20</f>
        <v>3465030</v>
      </c>
      <c r="Q21" s="25">
        <f>SUM(Q8:Q20)</f>
        <v>3478193</v>
      </c>
      <c r="R21" s="18">
        <f t="shared" ref="R21:U21" si="5">SUM(R8:R20)</f>
        <v>20972</v>
      </c>
      <c r="S21" s="18">
        <f t="shared" si="5"/>
        <v>33267</v>
      </c>
      <c r="T21" s="18">
        <f t="shared" si="5"/>
        <v>4338</v>
      </c>
      <c r="U21" s="18">
        <f t="shared" si="5"/>
        <v>5206</v>
      </c>
      <c r="V21" s="12">
        <f t="shared" si="1"/>
        <v>942.09624796084825</v>
      </c>
      <c r="W21" s="13">
        <v>35308450</v>
      </c>
    </row>
    <row r="22" spans="1:189" ht="21" customHeight="1">
      <c r="A22" s="41" t="s">
        <v>48</v>
      </c>
      <c r="B22" s="42"/>
      <c r="C22" s="43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4"/>
    </row>
    <row r="23" spans="1:189" ht="21" customHeight="1">
      <c r="D23" s="6"/>
      <c r="G23" s="4"/>
      <c r="I23" s="4"/>
    </row>
    <row r="24" spans="1:189" ht="21" customHeight="1">
      <c r="P24" s="8"/>
    </row>
    <row r="26" spans="1:189" ht="21" customHeight="1">
      <c r="C26" s="4"/>
      <c r="E26" s="6"/>
      <c r="I26" s="4"/>
      <c r="T26" s="5"/>
    </row>
    <row r="27" spans="1:189" ht="21" customHeight="1">
      <c r="C27" s="4"/>
      <c r="E27" s="6"/>
      <c r="I27" s="4"/>
      <c r="T27" s="9"/>
    </row>
    <row r="28" spans="1:189" ht="21" customHeight="1">
      <c r="C28" s="4"/>
      <c r="E28" s="6"/>
      <c r="I28" s="4"/>
      <c r="T28" s="9"/>
    </row>
    <row r="29" spans="1:189" ht="21" customHeight="1">
      <c r="T29" s="9"/>
    </row>
    <row r="30" spans="1:189" ht="21" customHeight="1">
      <c r="T30" s="9"/>
    </row>
    <row r="31" spans="1:189" ht="21" customHeight="1">
      <c r="T31" s="9"/>
    </row>
    <row r="32" spans="1:189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7:B7"/>
    <mergeCell ref="A21:B21"/>
    <mergeCell ref="A22:W22"/>
    <mergeCell ref="C3:C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3:B6"/>
    <mergeCell ref="A1:W1"/>
    <mergeCell ref="A2:W2"/>
    <mergeCell ref="D3:O3"/>
    <mergeCell ref="P3:W3"/>
    <mergeCell ref="D4:H4"/>
    <mergeCell ref="I4:N4"/>
  </mergeCells>
  <phoneticPr fontId="4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2024-11-12T02:20:23Z</cp:lastPrinted>
  <dcterms:created xsi:type="dcterms:W3CDTF">2017-04-01T06:38:00Z</dcterms:created>
  <dcterms:modified xsi:type="dcterms:W3CDTF">2025-09-26T07:11:52Z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11508826010140AEA62E7051EF06B218</vt:lpwstr>
  </property>
</Properties>
</file>