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1490"/>
  </bookViews>
  <sheets>
    <sheet name="12月" sheetId="42" r:id="rId1"/>
  </sheets>
  <calcPr calcId="124519"/>
</workbook>
</file>

<file path=xl/calcChain.xml><?xml version="1.0" encoding="utf-8"?>
<calcChain xmlns="http://schemas.openxmlformats.org/spreadsheetml/2006/main">
  <c r="U21" i="42"/>
  <c r="T21"/>
  <c r="S21"/>
  <c r="R21"/>
  <c r="Q21"/>
  <c r="N21"/>
  <c r="M21"/>
  <c r="L21"/>
  <c r="K21"/>
  <c r="J21"/>
  <c r="I21"/>
  <c r="O21" s="1"/>
  <c r="H21"/>
  <c r="G21"/>
  <c r="F21"/>
  <c r="E21"/>
  <c r="C21"/>
  <c r="V20"/>
  <c r="P20"/>
  <c r="O20"/>
  <c r="I20"/>
  <c r="D20"/>
  <c r="D21" s="1"/>
  <c r="V19"/>
  <c r="O19"/>
  <c r="V18"/>
  <c r="O18"/>
  <c r="V17"/>
  <c r="O17"/>
  <c r="V16"/>
  <c r="P16"/>
  <c r="O16"/>
  <c r="I16"/>
  <c r="D16"/>
  <c r="V15"/>
  <c r="O15"/>
  <c r="V14"/>
  <c r="O14"/>
  <c r="V13"/>
  <c r="P13"/>
  <c r="P21" s="1"/>
  <c r="V21" s="1"/>
  <c r="O13"/>
  <c r="V11"/>
  <c r="O11"/>
  <c r="V10"/>
  <c r="O10"/>
  <c r="V9"/>
  <c r="O9"/>
  <c r="V8"/>
  <c r="O8"/>
</calcChain>
</file>

<file path=xl/sharedStrings.xml><?xml version="1.0" encoding="utf-8"?>
<sst xmlns="http://schemas.openxmlformats.org/spreadsheetml/2006/main" count="65" uniqueCount="49">
  <si>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</si>
  <si>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</si>
  <si>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</si>
  <si>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</si>
  <si>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</si>
  <si>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</si>
  <si>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</si>
  <si>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</si>
  <si>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            发放            金额</t>
  </si>
  <si>
    <t>上月            发放            金额</t>
  </si>
  <si>
    <t>本月    　新增　    金额</t>
  </si>
  <si>
    <t>本月　    减少　    金额</t>
  </si>
  <si>
    <t>本月调增金额</t>
  </si>
  <si>
    <t>本月　    调减　    金额</t>
  </si>
  <si>
    <t>本月      　人均　      补差　      金额</t>
  </si>
  <si>
    <t>当年累计发放低保金额总额</t>
  </si>
  <si>
    <t>本      　月      　数</t>
  </si>
  <si>
    <t>上    月     数</t>
  </si>
  <si>
    <t>本月  新增  数</t>
  </si>
  <si>
    <t>本月减少数</t>
  </si>
  <si>
    <t>本月  调整  数</t>
  </si>
  <si>
    <t>本　      月      　数</t>
  </si>
  <si>
    <t>上     月      数</t>
  </si>
  <si>
    <t>本月    新增    数</t>
  </si>
  <si>
    <t>本月    减少    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</si>
  <si>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</si>
  <si>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</si>
  <si>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</si>
  <si>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</si>
  <si>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</si>
  <si>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</si>
  <si>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</si>
  <si>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</si>
  <si>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</si>
  <si>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</si>
  <si>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</si>
  <si>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</si>
  <si>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</si>
  <si>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</si>
  <si>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</si>
  <si>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</si>
  <si>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</si>
  <si>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</si>
  <si>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</si>
  <si>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幕府山</t>
  </si>
  <si>
    <t>合计</t>
  </si>
  <si>
    <t>填报单位：鼓楼区民政局                                          (2025年12月）</t>
    <phoneticPr fontId="4" type="noConversion"/>
  </si>
  <si>
    <t xml:space="preserve"> </t>
    <phoneticPr fontId="4" type="noConversion"/>
  </si>
  <si>
    <t>填表人：                                                         填表时间：  2025.12                    签批人：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</si>
</sst>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0.00_);[Red]\(0.00\)"/>
    <numFmt numFmtId="178" formatCode="0_);[Red]\(0\)"/>
    <numFmt numFmtId="179" formatCode="0_ "/>
    <numFmt numFmtId="180" formatCode="0.0000_);[Red]\(0.0000\)"/>
  </numFmts>
  <fonts count="13">
    <font>
      <sz val="12"/>
      <name val="宋体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1" fillId="0" borderId="0"/>
    <xf numFmtId="0" fontId="2" fillId="0" borderId="0" applyBorder="0"/>
  </cellStyleXfs>
  <cellXfs count="67">
    <xf numFmtId="0" fontId="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78" fontId="7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vertical="center"/>
    </xf>
    <xf numFmtId="17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76" fontId="7" fillId="2" borderId="4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7" fontId="7" fillId="2" borderId="3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8" fontId="7" fillId="2" borderId="5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178" fontId="10" fillId="2" borderId="5" xfId="0" applyNumberFormat="1" applyFont="1" applyFill="1" applyBorder="1" applyAlignment="1">
      <alignment horizontal="center" vertical="center"/>
    </xf>
    <xf numFmtId="178" fontId="10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9" fontId="7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179" fontId="11" fillId="2" borderId="6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178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78" fontId="12" fillId="2" borderId="5" xfId="0" applyNumberFormat="1" applyFont="1" applyFill="1" applyBorder="1" applyAlignment="1">
      <alignment horizontal="center" vertical="center"/>
    </xf>
    <xf numFmtId="178" fontId="12" fillId="2" borderId="7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78" fontId="12" fillId="2" borderId="5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/>
    </xf>
    <xf numFmtId="0" fontId="10" fillId="2" borderId="5" xfId="9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80" fontId="10" fillId="2" borderId="5" xfId="0" applyNumberFormat="1" applyFont="1" applyFill="1" applyBorder="1" applyAlignment="1">
      <alignment horizontal="center" vertical="center" wrapText="1"/>
    </xf>
    <xf numFmtId="179" fontId="10" fillId="2" borderId="5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常规_Sheet1" xfId="9"/>
    <cellStyle name="样式 1" xfId="1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T37"/>
  <sheetViews>
    <sheetView tabSelected="1" workbookViewId="0">
      <selection activeCell="E19" sqref="E19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.875" style="5" customWidth="1"/>
    <col min="4" max="4" width="5.25" style="4" customWidth="1"/>
    <col min="5" max="5" width="5.5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7.87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5.75" style="4" customWidth="1"/>
    <col min="21" max="21" width="6.125" style="4" customWidth="1"/>
    <col min="22" max="22" width="8.75" style="7" customWidth="1"/>
    <col min="23" max="23" width="8.75" style="4" customWidth="1"/>
    <col min="24" max="16384" width="9" style="1"/>
  </cols>
  <sheetData>
    <row r="1" spans="1:16348" ht="21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16348" ht="21" customHeight="1">
      <c r="A2" s="12" t="s">
        <v>46</v>
      </c>
      <c r="B2" s="12"/>
      <c r="C2" s="13"/>
      <c r="D2" s="12"/>
      <c r="E2" s="12"/>
      <c r="F2" s="12"/>
      <c r="G2" s="14"/>
      <c r="H2" s="12"/>
      <c r="I2" s="14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3"/>
      <c r="W2" s="12"/>
    </row>
    <row r="3" spans="1:16348" ht="15.75" customHeight="1">
      <c r="A3" s="22" t="s">
        <v>1</v>
      </c>
      <c r="B3" s="22"/>
      <c r="C3" s="23" t="s">
        <v>2</v>
      </c>
      <c r="D3" s="24" t="s">
        <v>3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 t="s">
        <v>4</v>
      </c>
      <c r="Q3" s="24"/>
      <c r="R3" s="24"/>
      <c r="S3" s="24"/>
      <c r="T3" s="24"/>
      <c r="U3" s="24"/>
      <c r="V3" s="23"/>
      <c r="W3" s="24"/>
    </row>
    <row r="4" spans="1:16348" ht="18" customHeight="1">
      <c r="A4" s="22"/>
      <c r="B4" s="22"/>
      <c r="C4" s="23"/>
      <c r="D4" s="25" t="s">
        <v>5</v>
      </c>
      <c r="E4" s="25"/>
      <c r="F4" s="25"/>
      <c r="G4" s="25"/>
      <c r="H4" s="25"/>
      <c r="I4" s="25" t="s">
        <v>6</v>
      </c>
      <c r="J4" s="25"/>
      <c r="K4" s="25"/>
      <c r="L4" s="25"/>
      <c r="M4" s="25"/>
      <c r="N4" s="25"/>
      <c r="O4" s="26" t="s">
        <v>7</v>
      </c>
      <c r="P4" s="25" t="s">
        <v>8</v>
      </c>
      <c r="Q4" s="25" t="s">
        <v>9</v>
      </c>
      <c r="R4" s="25" t="s">
        <v>10</v>
      </c>
      <c r="S4" s="25" t="s">
        <v>11</v>
      </c>
      <c r="T4" s="25" t="s">
        <v>12</v>
      </c>
      <c r="U4" s="25" t="s">
        <v>13</v>
      </c>
      <c r="V4" s="21" t="s">
        <v>14</v>
      </c>
      <c r="W4" s="25" t="s">
        <v>15</v>
      </c>
    </row>
    <row r="5" spans="1:16348" ht="39" customHeight="1">
      <c r="A5" s="22"/>
      <c r="B5" s="22"/>
      <c r="C5" s="23"/>
      <c r="D5" s="27" t="s">
        <v>16</v>
      </c>
      <c r="E5" s="27" t="s">
        <v>17</v>
      </c>
      <c r="F5" s="27" t="s">
        <v>18</v>
      </c>
      <c r="G5" s="27" t="s">
        <v>19</v>
      </c>
      <c r="H5" s="27" t="s">
        <v>20</v>
      </c>
      <c r="I5" s="27" t="s">
        <v>21</v>
      </c>
      <c r="J5" s="27" t="s">
        <v>22</v>
      </c>
      <c r="K5" s="27" t="s">
        <v>23</v>
      </c>
      <c r="L5" s="27" t="s">
        <v>24</v>
      </c>
      <c r="M5" s="27" t="s">
        <v>25</v>
      </c>
      <c r="N5" s="27" t="s">
        <v>26</v>
      </c>
      <c r="O5" s="26"/>
      <c r="P5" s="25"/>
      <c r="Q5" s="25"/>
      <c r="R5" s="25"/>
      <c r="S5" s="25"/>
      <c r="T5" s="25"/>
      <c r="U5" s="25"/>
      <c r="V5" s="21"/>
      <c r="W5" s="25"/>
    </row>
    <row r="6" spans="1:16348" ht="21" customHeight="1">
      <c r="A6" s="22"/>
      <c r="B6" s="22"/>
      <c r="C6" s="28" t="s">
        <v>27</v>
      </c>
      <c r="D6" s="29" t="s">
        <v>28</v>
      </c>
      <c r="E6" s="29" t="s">
        <v>28</v>
      </c>
      <c r="F6" s="29" t="s">
        <v>28</v>
      </c>
      <c r="G6" s="29" t="s">
        <v>28</v>
      </c>
      <c r="H6" s="29" t="s">
        <v>28</v>
      </c>
      <c r="I6" s="27" t="s">
        <v>29</v>
      </c>
      <c r="J6" s="27" t="s">
        <v>29</v>
      </c>
      <c r="K6" s="27" t="s">
        <v>29</v>
      </c>
      <c r="L6" s="27" t="s">
        <v>29</v>
      </c>
      <c r="M6" s="27" t="s">
        <v>29</v>
      </c>
      <c r="N6" s="27" t="s">
        <v>29</v>
      </c>
      <c r="O6" s="30" t="s">
        <v>30</v>
      </c>
      <c r="P6" s="27" t="s">
        <v>31</v>
      </c>
      <c r="Q6" s="27" t="s">
        <v>31</v>
      </c>
      <c r="R6" s="27" t="s">
        <v>31</v>
      </c>
      <c r="S6" s="27" t="s">
        <v>31</v>
      </c>
      <c r="T6" s="27" t="s">
        <v>31</v>
      </c>
      <c r="U6" s="2" t="s">
        <v>31</v>
      </c>
      <c r="V6" s="30" t="s">
        <v>31</v>
      </c>
      <c r="W6" s="31" t="s">
        <v>31</v>
      </c>
    </row>
    <row r="7" spans="1:16348" ht="21" customHeight="1">
      <c r="A7" s="22">
        <v>1</v>
      </c>
      <c r="B7" s="22"/>
      <c r="C7" s="32">
        <v>2</v>
      </c>
      <c r="D7" s="33">
        <v>3</v>
      </c>
      <c r="E7" s="33">
        <v>4</v>
      </c>
      <c r="F7" s="33">
        <v>5</v>
      </c>
      <c r="G7" s="33">
        <v>6</v>
      </c>
      <c r="H7" s="33">
        <v>7</v>
      </c>
      <c r="I7" s="34">
        <v>8</v>
      </c>
      <c r="J7" s="34">
        <v>9</v>
      </c>
      <c r="K7" s="34">
        <v>10</v>
      </c>
      <c r="L7" s="34">
        <v>11</v>
      </c>
      <c r="M7" s="34">
        <v>12</v>
      </c>
      <c r="N7" s="34">
        <v>13</v>
      </c>
      <c r="O7" s="34">
        <v>14</v>
      </c>
      <c r="P7" s="34">
        <v>15</v>
      </c>
      <c r="Q7" s="34">
        <v>16</v>
      </c>
      <c r="R7" s="34">
        <v>17</v>
      </c>
      <c r="S7" s="34">
        <v>18</v>
      </c>
      <c r="T7" s="34">
        <v>19</v>
      </c>
      <c r="U7" s="34">
        <v>20</v>
      </c>
      <c r="V7" s="34">
        <v>21</v>
      </c>
      <c r="W7" s="34">
        <v>22</v>
      </c>
    </row>
    <row r="8" spans="1:16348" ht="18" customHeight="1">
      <c r="A8" s="35">
        <v>1</v>
      </c>
      <c r="B8" s="35" t="s">
        <v>32</v>
      </c>
      <c r="C8" s="28">
        <v>7.0167999999999999</v>
      </c>
      <c r="D8" s="36">
        <v>119</v>
      </c>
      <c r="E8" s="36">
        <v>121</v>
      </c>
      <c r="F8" s="36">
        <v>0</v>
      </c>
      <c r="G8" s="36">
        <v>2</v>
      </c>
      <c r="H8" s="36">
        <v>0</v>
      </c>
      <c r="I8" s="36">
        <v>169</v>
      </c>
      <c r="J8" s="36">
        <v>171</v>
      </c>
      <c r="K8" s="36">
        <v>0</v>
      </c>
      <c r="L8" s="36">
        <v>2</v>
      </c>
      <c r="M8" s="36">
        <v>0</v>
      </c>
      <c r="N8" s="36">
        <v>0</v>
      </c>
      <c r="O8" s="28">
        <f>I8/C8/10</f>
        <v>2.4085053015619655</v>
      </c>
      <c r="P8" s="31">
        <v>152359</v>
      </c>
      <c r="Q8" s="31">
        <v>153981</v>
      </c>
      <c r="R8" s="37">
        <v>0</v>
      </c>
      <c r="S8" s="37">
        <v>1622</v>
      </c>
      <c r="T8" s="37">
        <v>0</v>
      </c>
      <c r="U8" s="31">
        <v>0</v>
      </c>
      <c r="V8" s="28">
        <f>P8/I8</f>
        <v>901.53254437869828</v>
      </c>
      <c r="W8" s="31">
        <v>1891538</v>
      </c>
    </row>
    <row r="9" spans="1:16348" ht="21" customHeight="1">
      <c r="A9" s="35">
        <v>2</v>
      </c>
      <c r="B9" s="35" t="s">
        <v>33</v>
      </c>
      <c r="C9" s="38">
        <v>8.35</v>
      </c>
      <c r="D9" s="39">
        <v>124</v>
      </c>
      <c r="E9" s="39">
        <v>126</v>
      </c>
      <c r="F9" s="39">
        <v>0</v>
      </c>
      <c r="G9" s="39">
        <v>2</v>
      </c>
      <c r="H9" s="39">
        <v>0</v>
      </c>
      <c r="I9" s="39">
        <v>146</v>
      </c>
      <c r="J9" s="39">
        <v>148</v>
      </c>
      <c r="K9" s="39">
        <v>0</v>
      </c>
      <c r="L9" s="39">
        <v>2</v>
      </c>
      <c r="M9" s="39">
        <v>0</v>
      </c>
      <c r="N9" s="39">
        <v>0</v>
      </c>
      <c r="O9" s="28">
        <f t="shared" ref="O9:O21" si="0">I9/C9/10</f>
        <v>1.7485029940119763</v>
      </c>
      <c r="P9" s="39">
        <v>155775</v>
      </c>
      <c r="Q9" s="39">
        <v>157627</v>
      </c>
      <c r="R9" s="40">
        <v>0</v>
      </c>
      <c r="S9" s="40">
        <v>1852</v>
      </c>
      <c r="T9" s="39">
        <v>0</v>
      </c>
      <c r="U9" s="39">
        <v>0</v>
      </c>
      <c r="V9" s="28">
        <f t="shared" ref="V9:V21" si="1">P9/I9</f>
        <v>1066.9520547945206</v>
      </c>
      <c r="W9" s="31">
        <v>1965832</v>
      </c>
    </row>
    <row r="10" spans="1:16348" ht="21" customHeight="1">
      <c r="A10" s="35">
        <v>3</v>
      </c>
      <c r="B10" s="35" t="s">
        <v>34</v>
      </c>
      <c r="C10" s="41">
        <v>6.3</v>
      </c>
      <c r="D10" s="42">
        <v>121</v>
      </c>
      <c r="E10" s="42">
        <v>120</v>
      </c>
      <c r="F10" s="43">
        <v>1</v>
      </c>
      <c r="G10" s="43">
        <v>0</v>
      </c>
      <c r="H10" s="44">
        <v>0</v>
      </c>
      <c r="I10" s="44">
        <v>151</v>
      </c>
      <c r="J10" s="43">
        <v>150</v>
      </c>
      <c r="K10" s="44">
        <v>1</v>
      </c>
      <c r="L10" s="42">
        <v>0</v>
      </c>
      <c r="M10" s="44">
        <v>0</v>
      </c>
      <c r="N10" s="44">
        <v>0</v>
      </c>
      <c r="O10" s="28">
        <f t="shared" si="0"/>
        <v>2.3968253968253967</v>
      </c>
      <c r="P10" s="44">
        <v>151726</v>
      </c>
      <c r="Q10" s="44">
        <v>150276</v>
      </c>
      <c r="R10" s="43">
        <v>1450</v>
      </c>
      <c r="S10" s="44">
        <v>0</v>
      </c>
      <c r="T10" s="44">
        <v>0</v>
      </c>
      <c r="U10" s="45">
        <v>0</v>
      </c>
      <c r="V10" s="28">
        <f t="shared" si="1"/>
        <v>1004.8079470198676</v>
      </c>
      <c r="W10" s="31">
        <v>1825866</v>
      </c>
    </row>
    <row r="11" spans="1:16348" ht="21" customHeight="1">
      <c r="A11" s="35">
        <v>4</v>
      </c>
      <c r="B11" s="35" t="s">
        <v>35</v>
      </c>
      <c r="C11" s="46">
        <v>9.94</v>
      </c>
      <c r="D11" s="36">
        <v>296</v>
      </c>
      <c r="E11" s="36">
        <v>295</v>
      </c>
      <c r="F11" s="36">
        <v>3</v>
      </c>
      <c r="G11" s="36">
        <v>2</v>
      </c>
      <c r="H11" s="36">
        <v>2</v>
      </c>
      <c r="I11" s="36">
        <v>410</v>
      </c>
      <c r="J11" s="36">
        <v>410</v>
      </c>
      <c r="K11" s="36">
        <v>3</v>
      </c>
      <c r="L11" s="36">
        <v>3</v>
      </c>
      <c r="M11" s="36">
        <v>0</v>
      </c>
      <c r="N11" s="36">
        <v>0</v>
      </c>
      <c r="O11" s="28">
        <f t="shared" si="0"/>
        <v>4.1247484909456746</v>
      </c>
      <c r="P11" s="31">
        <v>382916</v>
      </c>
      <c r="Q11" s="31">
        <v>384713</v>
      </c>
      <c r="R11" s="31">
        <v>2677</v>
      </c>
      <c r="S11" s="31">
        <v>3715</v>
      </c>
      <c r="T11" s="31">
        <v>82</v>
      </c>
      <c r="U11" s="31">
        <v>841</v>
      </c>
      <c r="V11" s="28">
        <f t="shared" si="1"/>
        <v>933.9414634146342</v>
      </c>
      <c r="W11" s="31">
        <v>4649591</v>
      </c>
    </row>
    <row r="12" spans="1:16348" ht="20.25" customHeight="1">
      <c r="A12" s="35">
        <v>5</v>
      </c>
      <c r="B12" s="35" t="s">
        <v>36</v>
      </c>
      <c r="C12" s="31">
        <v>7.13</v>
      </c>
      <c r="D12" s="31">
        <v>187</v>
      </c>
      <c r="E12" s="31">
        <v>187</v>
      </c>
      <c r="F12" s="31">
        <v>2</v>
      </c>
      <c r="G12" s="31">
        <v>2</v>
      </c>
      <c r="H12" s="38">
        <v>0</v>
      </c>
      <c r="I12" s="31">
        <v>246</v>
      </c>
      <c r="J12" s="31">
        <v>245</v>
      </c>
      <c r="K12" s="31">
        <v>3</v>
      </c>
      <c r="L12" s="31">
        <v>2</v>
      </c>
      <c r="M12" s="31">
        <v>0</v>
      </c>
      <c r="N12" s="31">
        <v>0</v>
      </c>
      <c r="O12" s="28">
        <v>3.4502103786816272</v>
      </c>
      <c r="P12" s="31">
        <v>244857</v>
      </c>
      <c r="Q12" s="31">
        <v>243073</v>
      </c>
      <c r="R12" s="31">
        <v>3903</v>
      </c>
      <c r="S12" s="47">
        <v>2119</v>
      </c>
      <c r="T12" s="37">
        <v>0</v>
      </c>
      <c r="U12" s="37"/>
      <c r="V12" s="28">
        <v>995.35365853658539</v>
      </c>
      <c r="W12" s="31">
        <v>2989643</v>
      </c>
    </row>
    <row r="13" spans="1:16348" s="3" customFormat="1" ht="21" customHeight="1">
      <c r="A13" s="35">
        <v>6</v>
      </c>
      <c r="B13" s="35" t="s">
        <v>37</v>
      </c>
      <c r="C13" s="48">
        <v>11.21</v>
      </c>
      <c r="D13" s="49">
        <v>70</v>
      </c>
      <c r="E13" s="49">
        <v>71</v>
      </c>
      <c r="F13" s="49">
        <v>0</v>
      </c>
      <c r="G13" s="49">
        <v>1</v>
      </c>
      <c r="H13" s="49">
        <v>0</v>
      </c>
      <c r="I13" s="50">
        <v>99</v>
      </c>
      <c r="J13" s="50">
        <v>100</v>
      </c>
      <c r="K13" s="49">
        <v>0</v>
      </c>
      <c r="L13" s="49">
        <v>1</v>
      </c>
      <c r="M13" s="49">
        <v>0</v>
      </c>
      <c r="N13" s="49">
        <v>0</v>
      </c>
      <c r="O13" s="28">
        <f t="shared" si="0"/>
        <v>0.88314005352363956</v>
      </c>
      <c r="P13" s="51">
        <f>Q13+R13+T13-S13</f>
        <v>88183</v>
      </c>
      <c r="Q13" s="51">
        <v>89410</v>
      </c>
      <c r="R13" s="49">
        <v>0</v>
      </c>
      <c r="S13" s="49">
        <v>1227</v>
      </c>
      <c r="T13" s="49">
        <v>0</v>
      </c>
      <c r="U13" s="49">
        <v>0</v>
      </c>
      <c r="V13" s="28">
        <f t="shared" si="1"/>
        <v>890.73737373737379</v>
      </c>
      <c r="W13" s="49">
        <v>1024374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</row>
    <row r="14" spans="1:16348" ht="21" customHeight="1">
      <c r="A14" s="35">
        <v>7</v>
      </c>
      <c r="B14" s="35" t="s">
        <v>38</v>
      </c>
      <c r="C14" s="52">
        <v>10.4</v>
      </c>
      <c r="D14" s="31">
        <v>196</v>
      </c>
      <c r="E14" s="31">
        <v>195</v>
      </c>
      <c r="F14" s="53">
        <v>1</v>
      </c>
      <c r="G14" s="53">
        <v>0</v>
      </c>
      <c r="H14" s="54">
        <v>0</v>
      </c>
      <c r="I14" s="55">
        <v>263</v>
      </c>
      <c r="J14" s="55">
        <v>262</v>
      </c>
      <c r="K14" s="56">
        <v>1</v>
      </c>
      <c r="L14" s="56">
        <v>0</v>
      </c>
      <c r="M14" s="56">
        <v>0</v>
      </c>
      <c r="N14" s="56">
        <v>0</v>
      </c>
      <c r="O14" s="28">
        <f t="shared" si="0"/>
        <v>2.5288461538461537</v>
      </c>
      <c r="P14" s="55">
        <v>250711</v>
      </c>
      <c r="Q14" s="55">
        <v>250210</v>
      </c>
      <c r="R14" s="57">
        <v>501</v>
      </c>
      <c r="S14" s="56">
        <v>0</v>
      </c>
      <c r="T14" s="56">
        <v>0</v>
      </c>
      <c r="U14" s="56">
        <v>0</v>
      </c>
      <c r="V14" s="28">
        <f t="shared" si="1"/>
        <v>953.27376425855516</v>
      </c>
      <c r="W14" s="31">
        <v>3079273</v>
      </c>
    </row>
    <row r="15" spans="1:16348" s="3" customFormat="1" ht="21" customHeight="1">
      <c r="A15" s="35">
        <v>8</v>
      </c>
      <c r="B15" s="35" t="s">
        <v>39</v>
      </c>
      <c r="C15" s="58">
        <v>6.72</v>
      </c>
      <c r="D15" s="59">
        <v>178</v>
      </c>
      <c r="E15" s="59">
        <v>178</v>
      </c>
      <c r="F15" s="59">
        <v>1</v>
      </c>
      <c r="G15" s="59">
        <v>1</v>
      </c>
      <c r="H15" s="59">
        <v>0</v>
      </c>
      <c r="I15" s="59">
        <v>235</v>
      </c>
      <c r="J15" s="59">
        <v>235</v>
      </c>
      <c r="K15" s="59">
        <v>1</v>
      </c>
      <c r="L15" s="59">
        <v>1</v>
      </c>
      <c r="M15" s="59">
        <v>0</v>
      </c>
      <c r="N15" s="59">
        <v>0</v>
      </c>
      <c r="O15" s="28">
        <f t="shared" si="0"/>
        <v>3.4970238095238093</v>
      </c>
      <c r="P15" s="59">
        <v>207711</v>
      </c>
      <c r="Q15" s="59">
        <v>207711</v>
      </c>
      <c r="R15" s="59">
        <v>1115</v>
      </c>
      <c r="S15" s="59">
        <v>1115</v>
      </c>
      <c r="T15" s="59">
        <v>0</v>
      </c>
      <c r="U15" s="59">
        <v>0</v>
      </c>
      <c r="V15" s="28">
        <f t="shared" si="1"/>
        <v>883.8765957446808</v>
      </c>
      <c r="W15" s="59">
        <v>2527213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  <c r="XDS15" s="1"/>
      <c r="XDT15" s="1"/>
    </row>
    <row r="16" spans="1:16348" s="3" customFormat="1" ht="21" customHeight="1">
      <c r="A16" s="35">
        <v>9</v>
      </c>
      <c r="B16" s="35" t="s">
        <v>40</v>
      </c>
      <c r="C16" s="46">
        <v>4.0199999999999996</v>
      </c>
      <c r="D16" s="36">
        <f>E16+F16-G16</f>
        <v>305</v>
      </c>
      <c r="E16" s="36">
        <v>304</v>
      </c>
      <c r="F16" s="36">
        <v>2</v>
      </c>
      <c r="G16" s="36">
        <v>1</v>
      </c>
      <c r="H16" s="36">
        <v>0</v>
      </c>
      <c r="I16" s="36">
        <f>J16+K16-L16+M16-N16</f>
        <v>395</v>
      </c>
      <c r="J16" s="36">
        <v>394</v>
      </c>
      <c r="K16" s="36">
        <v>2</v>
      </c>
      <c r="L16" s="36">
        <v>1</v>
      </c>
      <c r="M16" s="36">
        <v>0</v>
      </c>
      <c r="N16" s="36">
        <v>0</v>
      </c>
      <c r="O16" s="28">
        <f t="shared" si="0"/>
        <v>9.8258706467661696</v>
      </c>
      <c r="P16" s="31">
        <f>Q16+R16-S16+T16-U16</f>
        <v>357437</v>
      </c>
      <c r="Q16" s="31">
        <v>356441</v>
      </c>
      <c r="R16" s="31">
        <v>1855</v>
      </c>
      <c r="S16" s="31">
        <v>859</v>
      </c>
      <c r="T16" s="31">
        <v>0</v>
      </c>
      <c r="U16" s="31">
        <v>0</v>
      </c>
      <c r="V16" s="28">
        <f t="shared" si="1"/>
        <v>904.90379746835447</v>
      </c>
      <c r="W16" s="31">
        <v>4382055</v>
      </c>
      <c r="X16" s="1"/>
      <c r="Y16" s="1"/>
      <c r="Z16" s="1" t="s">
        <v>47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</row>
    <row r="17" spans="1:189" ht="21" customHeight="1">
      <c r="A17" s="35">
        <v>10</v>
      </c>
      <c r="B17" s="35" t="s">
        <v>41</v>
      </c>
      <c r="C17" s="31">
        <v>3.87</v>
      </c>
      <c r="D17" s="31">
        <v>169</v>
      </c>
      <c r="E17" s="31">
        <v>170</v>
      </c>
      <c r="F17" s="31">
        <v>0</v>
      </c>
      <c r="G17" s="31">
        <v>1</v>
      </c>
      <c r="H17" s="31">
        <v>1</v>
      </c>
      <c r="I17" s="31">
        <v>219</v>
      </c>
      <c r="J17" s="31">
        <v>222</v>
      </c>
      <c r="K17" s="31">
        <v>0</v>
      </c>
      <c r="L17" s="31">
        <v>1</v>
      </c>
      <c r="M17" s="31">
        <v>0</v>
      </c>
      <c r="N17" s="31">
        <v>2</v>
      </c>
      <c r="O17" s="28">
        <f t="shared" si="0"/>
        <v>5.6589147286821708</v>
      </c>
      <c r="P17" s="31">
        <v>212336</v>
      </c>
      <c r="Q17" s="31">
        <v>214345</v>
      </c>
      <c r="R17" s="47">
        <v>0</v>
      </c>
      <c r="S17" s="47">
        <v>1127</v>
      </c>
      <c r="T17" s="31">
        <v>0</v>
      </c>
      <c r="U17" s="31">
        <v>882</v>
      </c>
      <c r="V17" s="28">
        <f t="shared" si="1"/>
        <v>969.57077625570776</v>
      </c>
      <c r="W17" s="31">
        <v>2662931</v>
      </c>
      <c r="X17" s="10"/>
    </row>
    <row r="18" spans="1:189" ht="21" customHeight="1">
      <c r="A18" s="35">
        <v>11</v>
      </c>
      <c r="B18" s="35" t="s">
        <v>42</v>
      </c>
      <c r="C18" s="31">
        <v>6.15</v>
      </c>
      <c r="D18" s="31">
        <v>247</v>
      </c>
      <c r="E18" s="31">
        <v>250</v>
      </c>
      <c r="F18" s="31">
        <v>0</v>
      </c>
      <c r="G18" s="31">
        <v>3</v>
      </c>
      <c r="H18" s="31">
        <v>0</v>
      </c>
      <c r="I18" s="31">
        <v>332</v>
      </c>
      <c r="J18" s="31">
        <v>335</v>
      </c>
      <c r="K18" s="31">
        <v>0</v>
      </c>
      <c r="L18" s="31">
        <v>3</v>
      </c>
      <c r="M18" s="31">
        <v>0</v>
      </c>
      <c r="N18" s="31">
        <v>0</v>
      </c>
      <c r="O18" s="28">
        <f t="shared" si="0"/>
        <v>5.3983739837398366</v>
      </c>
      <c r="P18" s="31">
        <v>305835</v>
      </c>
      <c r="Q18" s="31">
        <v>309141</v>
      </c>
      <c r="R18" s="31">
        <v>0</v>
      </c>
      <c r="S18" s="31">
        <v>3306</v>
      </c>
      <c r="T18" s="31">
        <v>0</v>
      </c>
      <c r="U18" s="31">
        <v>0</v>
      </c>
      <c r="V18" s="28">
        <f t="shared" si="1"/>
        <v>921.18975903614455</v>
      </c>
      <c r="W18" s="31">
        <v>3747477</v>
      </c>
    </row>
    <row r="19" spans="1:189" s="4" customFormat="1" ht="21" customHeight="1">
      <c r="A19" s="35">
        <v>12</v>
      </c>
      <c r="B19" s="35" t="s">
        <v>43</v>
      </c>
      <c r="C19" s="60">
        <v>8.91</v>
      </c>
      <c r="D19" s="61">
        <v>497</v>
      </c>
      <c r="E19" s="61">
        <v>500</v>
      </c>
      <c r="F19" s="61">
        <v>5</v>
      </c>
      <c r="G19" s="61">
        <v>8</v>
      </c>
      <c r="H19" s="61">
        <v>33</v>
      </c>
      <c r="I19" s="31">
        <v>715</v>
      </c>
      <c r="J19" s="31">
        <v>721</v>
      </c>
      <c r="K19" s="61">
        <v>6</v>
      </c>
      <c r="L19" s="61">
        <v>10</v>
      </c>
      <c r="M19" s="61">
        <v>0</v>
      </c>
      <c r="N19" s="61">
        <v>2</v>
      </c>
      <c r="O19" s="28">
        <f t="shared" si="0"/>
        <v>8.0246913580246915</v>
      </c>
      <c r="P19" s="31">
        <v>651924</v>
      </c>
      <c r="Q19" s="31">
        <v>655090</v>
      </c>
      <c r="R19" s="61">
        <v>5064</v>
      </c>
      <c r="S19" s="61">
        <v>8597</v>
      </c>
      <c r="T19" s="61">
        <v>3314</v>
      </c>
      <c r="U19" s="61">
        <v>2947</v>
      </c>
      <c r="V19" s="28">
        <f t="shared" si="1"/>
        <v>911.78181818181815</v>
      </c>
      <c r="W19" s="62">
        <v>7999826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</row>
    <row r="20" spans="1:189" ht="21" customHeight="1">
      <c r="A20" s="35">
        <v>13</v>
      </c>
      <c r="B20" s="35" t="s">
        <v>44</v>
      </c>
      <c r="C20" s="63">
        <v>5.85</v>
      </c>
      <c r="D20" s="31">
        <f>E20+F20-G20</f>
        <v>204</v>
      </c>
      <c r="E20" s="31">
        <v>207</v>
      </c>
      <c r="F20" s="31">
        <v>0</v>
      </c>
      <c r="G20" s="31">
        <v>3</v>
      </c>
      <c r="H20" s="31">
        <v>0</v>
      </c>
      <c r="I20" s="31">
        <f>J20+K20-L20+M20-N20</f>
        <v>278</v>
      </c>
      <c r="J20" s="31">
        <v>281</v>
      </c>
      <c r="K20" s="31">
        <v>0</v>
      </c>
      <c r="L20" s="31">
        <v>3</v>
      </c>
      <c r="M20" s="31">
        <v>0</v>
      </c>
      <c r="N20" s="31">
        <v>0</v>
      </c>
      <c r="O20" s="28">
        <f t="shared" si="0"/>
        <v>4.7521367521367521</v>
      </c>
      <c r="P20" s="31">
        <f>Q20+R20-S20+T20-U20</f>
        <v>282982</v>
      </c>
      <c r="Q20" s="31">
        <v>287332</v>
      </c>
      <c r="R20" s="31">
        <v>0</v>
      </c>
      <c r="S20" s="31">
        <v>4350</v>
      </c>
      <c r="T20" s="31">
        <v>0</v>
      </c>
      <c r="U20" s="31">
        <v>0</v>
      </c>
      <c r="V20" s="28">
        <f t="shared" si="1"/>
        <v>1017.9208633093525</v>
      </c>
      <c r="W20" s="31">
        <v>3466933</v>
      </c>
    </row>
    <row r="21" spans="1:189" ht="21" customHeight="1">
      <c r="A21" s="15" t="s">
        <v>45</v>
      </c>
      <c r="B21" s="16"/>
      <c r="C21" s="64">
        <f>C8+C9+C10+C11+C12+C13+C14+C15+C16+C17+C18+C19+C20</f>
        <v>95.866799999999998</v>
      </c>
      <c r="D21" s="40">
        <f t="shared" ref="D21:E21" si="2">SUM(D8:D20)</f>
        <v>2713</v>
      </c>
      <c r="E21" s="40">
        <f t="shared" si="2"/>
        <v>2724</v>
      </c>
      <c r="F21" s="65">
        <f>SUM(F8:F20)</f>
        <v>15</v>
      </c>
      <c r="G21" s="65">
        <f>SUM(G8:G20)</f>
        <v>26</v>
      </c>
      <c r="H21" s="65">
        <f>SUM(H8:H20)</f>
        <v>36</v>
      </c>
      <c r="I21" s="40">
        <f>I8+I9+I10+I11+I12+I13+I14+I15+I16+I17+I18+I19+I20</f>
        <v>3658</v>
      </c>
      <c r="J21" s="65">
        <f>SUM(J8:J20)</f>
        <v>3674</v>
      </c>
      <c r="K21" s="40">
        <f t="shared" ref="K21:N21" si="3">SUM(K8:K20)</f>
        <v>17</v>
      </c>
      <c r="L21" s="65">
        <f>L8+L9+L10+L11+L12+L13+L14+L15+L16+L17+L18+L19+L20</f>
        <v>29</v>
      </c>
      <c r="M21" s="40">
        <f t="shared" si="3"/>
        <v>0</v>
      </c>
      <c r="N21" s="40">
        <f t="shared" si="3"/>
        <v>4</v>
      </c>
      <c r="O21" s="28">
        <f t="shared" si="0"/>
        <v>3.8157109656314803</v>
      </c>
      <c r="P21" s="34">
        <f t="shared" ref="P21" si="4">P8+P9+P10+P11+P12+P13+P14+P15+P16+P17+P18+P19+P20</f>
        <v>3444752</v>
      </c>
      <c r="Q21" s="66">
        <f>SUM(Q8:Q20)</f>
        <v>3459350</v>
      </c>
      <c r="R21" s="40">
        <f t="shared" ref="R21:U21" si="5">SUM(R8:R20)</f>
        <v>16565</v>
      </c>
      <c r="S21" s="40">
        <f t="shared" si="5"/>
        <v>29889</v>
      </c>
      <c r="T21" s="40">
        <f t="shared" si="5"/>
        <v>3396</v>
      </c>
      <c r="U21" s="40">
        <f t="shared" si="5"/>
        <v>4670</v>
      </c>
      <c r="V21" s="28">
        <f t="shared" si="1"/>
        <v>941.70366320393657</v>
      </c>
      <c r="W21" s="31">
        <v>42212552</v>
      </c>
    </row>
    <row r="22" spans="1:189" ht="21" customHeight="1">
      <c r="A22" s="17" t="s">
        <v>48</v>
      </c>
      <c r="B22" s="18"/>
      <c r="C22" s="1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9"/>
      <c r="W22" s="20"/>
    </row>
    <row r="23" spans="1:189" ht="21" customHeight="1">
      <c r="D23" s="6"/>
      <c r="G23" s="4"/>
      <c r="I23" s="4"/>
    </row>
    <row r="24" spans="1:189" ht="21" customHeight="1">
      <c r="P24" s="8"/>
    </row>
    <row r="26" spans="1:189" ht="21" customHeight="1">
      <c r="C26" s="4"/>
      <c r="E26" s="6"/>
      <c r="I26" s="4"/>
      <c r="T26" s="5"/>
    </row>
    <row r="27" spans="1:189" ht="21" customHeight="1">
      <c r="C27" s="4"/>
      <c r="E27" s="6"/>
      <c r="I27" s="4"/>
      <c r="T27" s="9"/>
    </row>
    <row r="28" spans="1:189" ht="21" customHeight="1">
      <c r="C28" s="4"/>
      <c r="E28" s="6"/>
      <c r="I28" s="4"/>
      <c r="T28" s="9"/>
    </row>
    <row r="29" spans="1:189" ht="21" customHeight="1">
      <c r="T29" s="9"/>
    </row>
    <row r="30" spans="1:189" ht="21" customHeight="1">
      <c r="T30" s="9"/>
    </row>
    <row r="31" spans="1:189" ht="21" customHeight="1">
      <c r="T31" s="9"/>
    </row>
    <row r="32" spans="1:189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7:B7"/>
    <mergeCell ref="A21:B21"/>
    <mergeCell ref="A22:W22"/>
    <mergeCell ref="C3:C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A3:B6"/>
    <mergeCell ref="A1:W1"/>
    <mergeCell ref="A2:W2"/>
    <mergeCell ref="D3:O3"/>
    <mergeCell ref="P3:W3"/>
    <mergeCell ref="D4:H4"/>
    <mergeCell ref="I4:N4"/>
  </mergeCells>
  <phoneticPr fontId="4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2024-11-12T02:20:23Z</cp:lastPrinted>
  <dcterms:created xsi:type="dcterms:W3CDTF">2017-04-01T06:38:00Z</dcterms:created>
  <dcterms:modified xsi:type="dcterms:W3CDTF">2025-11-27T02:38:43Z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11508826010140AEA62E7051EF06B218</vt:lpwstr>
  </property>
</Properties>
</file>